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6" windowHeight="8190" tabRatio="185" activeTab="1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  <sheet name="Table VI" sheetId="7" r:id="rId7"/>
  </sheets>
  <definedNames/>
  <calcPr fullCalcOnLoad="1"/>
</workbook>
</file>

<file path=xl/sharedStrings.xml><?xml version="1.0" encoding="utf-8"?>
<sst xmlns="http://schemas.openxmlformats.org/spreadsheetml/2006/main" count="611" uniqueCount="256">
  <si>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</si>
  <si>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</si>
  <si>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</si>
  <si>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</si>
  <si>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</si>
  <si>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</si>
  <si>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</si>
  <si>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</si>
  <si>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30-Sep-2023</t>
  </si>
  <si>
    <t xml:space="preserve">     b. If under 31(1)(c) then indicate date of allotment/extinguishment 30-Sep-2023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</si>
  <si>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</si>
  <si>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</si>
  <si>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</si>
  <si>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</si>
  <si>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</si>
  <si>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</si>
  <si>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</si>
  <si>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</si>
  <si>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</si>
  <si>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</si>
  <si>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</si>
  <si>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</si>
  <si>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</si>
  <si>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</si>
  <si>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</si>
  <si>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</si>
  <si>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</si>
  <si>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</si>
  <si>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</si>
  <si>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</si>
  <si>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</si>
  <si>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</si>
  <si>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</si>
  <si>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</si>
  <si>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</si>
  <si>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</si>
  <si>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</si>
  <si>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</si>
  <si>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>Sub-categorization of shares
(XV)</t>
  </si>
  <si>
    <t xml:space="preserve"> Shareholding (No. of shares) under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</si>
  <si>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</si>
  <si>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</si>
  <si>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</si>
  <si>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</si>
  <si>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 Sub
category
(i)</t>
  </si>
  <si>
    <t xml:space="preserve"> Sub
category
(ii)</t>
  </si>
  <si>
    <t xml:space="preserve"> Sub
category
(iii)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</si>
  <si>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</si>
  <si>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</si>
  <si>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</si>
  <si>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</si>
  <si>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</si>
  <si>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</si>
  <si>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</si>
  <si>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</si>
  <si>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</si>
  <si>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</si>
  <si>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Custodian/DR Holder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</si>
  <si>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</si>
  <si>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</si>
  <si>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</si>
  <si>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</si>
  <si>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promoter
OR
promoter
Group
entity
(except
promoter)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</si>
  <si>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</si>
  <si>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</si>
  <si>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</si>
  <si>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</si>
  <si>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</si>
  <si>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</si>
  <si>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</si>
  <si>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</si>
  <si>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</si>
  <si>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</si>
  <si>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</si>
  <si>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</si>
  <si>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</si>
  <si>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</si>
  <si>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GAJRAJ JAIN .</t>
  </si>
  <si>
    <t>Promoter</t>
  </si>
  <si>
    <t>AAFPJ8668N</t>
  </si>
  <si>
    <t>ANOPCHAND JAIN</t>
  </si>
  <si>
    <t>AAEPA3722H</t>
  </si>
  <si>
    <t>NAVIN KUMAR JAIN</t>
  </si>
  <si>
    <t>Prom.Grp.</t>
  </si>
  <si>
    <t>AAEPJ0185D</t>
  </si>
  <si>
    <t>N ANITHA JAIN</t>
  </si>
  <si>
    <t>AAEPA3371N</t>
  </si>
  <si>
    <t>SAPNA</t>
  </si>
  <si>
    <t>BKRPS2280L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</si>
  <si>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</si>
  <si>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</si>
  <si>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</si>
  <si>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</si>
  <si>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</si>
  <si>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</si>
  <si>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</si>
  <si>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</si>
  <si>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</si>
  <si>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</si>
  <si>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</si>
  <si>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</si>
  <si>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</si>
  <si>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</si>
  <si>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>PRIYANKA  JAIN</t>
  </si>
  <si>
    <t>AQQPP2806F</t>
  </si>
  <si>
    <t>NAVIN AND SONS</t>
  </si>
  <si>
    <t>AAEHN5500N</t>
  </si>
  <si>
    <t>VIKASH JAIN HUF</t>
  </si>
  <si>
    <t>AAHHV9053P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</si>
  <si>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</si>
  <si>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</si>
  <si>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</si>
  <si>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</si>
  <si>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</si>
  <si>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</si>
  <si>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</si>
  <si>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</si>
  <si>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</si>
  <si>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</si>
  <si>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</si>
  <si>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</si>
  <si>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</si>
  <si>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</si>
  <si>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</si>
  <si>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</si>
  <si>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</si>
  <si>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</si>
  <si>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</si>
  <si>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</si>
  <si>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</si>
  <si>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</si>
  <si>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</si>
  <si>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</si>
  <si>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 (Domestic)</t>
  </si>
  <si>
    <t>Mutual Funds</t>
  </si>
  <si>
    <t>NA</t>
  </si>
  <si>
    <t>0</t>
  </si>
  <si>
    <t>Venture Capital 
Funds</t>
  </si>
  <si>
    <t>Alternate Investment 
Funds</t>
  </si>
  <si>
    <t>Banks</t>
  </si>
  <si>
    <t xml:space="preserve">  e.</t>
  </si>
  <si>
    <t>Insurance Companies</t>
  </si>
  <si>
    <t>Provident / 
Pension Funds</t>
  </si>
  <si>
    <t xml:space="preserve">  g.</t>
  </si>
  <si>
    <t>Asset Reconstruction 
Companies</t>
  </si>
  <si>
    <t xml:space="preserve">  h.</t>
  </si>
  <si>
    <t>Sovereign Wealth
 Funds</t>
  </si>
  <si>
    <t xml:space="preserve">  i.</t>
  </si>
  <si>
    <t>NBFCs registered 
with RBI</t>
  </si>
  <si>
    <t xml:space="preserve">  j.</t>
  </si>
  <si>
    <t>Other Financial 
Institutions</t>
  </si>
  <si>
    <t>Any Other (specify)</t>
  </si>
  <si>
    <t>Sub-Total (B)(1)</t>
  </si>
  <si>
    <t>Institutions (Foreign)</t>
  </si>
  <si>
    <t>2  a.</t>
  </si>
  <si>
    <t>Foreign Direct Investments</t>
  </si>
  <si>
    <t>2  b.</t>
  </si>
  <si>
    <t>Foreign Venture Capital 
Investors</t>
  </si>
  <si>
    <t>2  c.</t>
  </si>
  <si>
    <t>Sovereign Wealth Funds</t>
  </si>
  <si>
    <t>2  d.</t>
  </si>
  <si>
    <t>Foreign Portflio
 Investors  
Category - 1</t>
  </si>
  <si>
    <t>2  e.</t>
  </si>
  <si>
    <t>Foreign Portflio 
Investors  
Category - 2</t>
  </si>
  <si>
    <t>NRI – Repat-HUF</t>
  </si>
  <si>
    <t>2  f.</t>
  </si>
  <si>
    <t>Overseas Depositories
(holding DRs)
(balancing figure)</t>
  </si>
  <si>
    <t>Sub-Total (B)(2)</t>
  </si>
  <si>
    <t>3.</t>
  </si>
  <si>
    <t>Central Government / State  
Government(s)</t>
  </si>
  <si>
    <t>Central Government /  
President of India</t>
  </si>
  <si>
    <t>State Government / Governor</t>
  </si>
  <si>
    <t>Shareholding by Companies  
or Bodies Corporate where  
Central / State Government is  
a promoter</t>
  </si>
  <si>
    <t>Sub-Total (B)(3)</t>
  </si>
  <si>
    <t>4.</t>
  </si>
  <si>
    <t>NON-INSTITUTIONS</t>
  </si>
  <si>
    <t>Associate Companies /  
Subsidiaries</t>
  </si>
  <si>
    <t>Directors and their relatives  
(excluding independent  
directors and nominee  
directors)</t>
  </si>
  <si>
    <t>Key Managerial Personnel</t>
  </si>
  <si>
    <t>Relatives of promoters (other  
than ‘immediate relatives’ of  
promoters disclosed under  
‘Promoter and Promoter  
Group’ category)</t>
  </si>
  <si>
    <t>Trusts where any person  
belonging to 'Promoter and  
Promoter Group' category is  
'trustee', 'beneficiary', or  
'author of the trust'</t>
  </si>
  <si>
    <t>Investor Education and 
Protection Fund (IEPF)</t>
  </si>
  <si>
    <t>I. Resident Individuals holding 
nominal share capital up to 
Rs. 2 lakhs</t>
  </si>
  <si>
    <t>II. Resident Individuals holding 
nominal share capital 
in excess of Rs. 2 lakhs</t>
  </si>
  <si>
    <t>MINESH RAVAL</t>
  </si>
  <si>
    <t>AABPR6061R</t>
  </si>
  <si>
    <t>OM PRAKASH KHAJANCHI</t>
  </si>
  <si>
    <t>AGVPK4857A</t>
  </si>
  <si>
    <t>ANIL BOHRA</t>
  </si>
  <si>
    <t>AAFPB8214N</t>
  </si>
  <si>
    <t>ASHISH CHUGH .</t>
  </si>
  <si>
    <t>ACZPC1166E</t>
  </si>
  <si>
    <t>Non Resident Indians (NRIs)</t>
  </si>
  <si>
    <t>Foreign Nationals</t>
  </si>
  <si>
    <t xml:space="preserve">  k.</t>
  </si>
  <si>
    <t>Foreign Companies</t>
  </si>
  <si>
    <t xml:space="preserve">  l.</t>
  </si>
  <si>
    <t>Bodies Corporate</t>
  </si>
  <si>
    <t>RAJGHARANA HOUSING LIMITED</t>
  </si>
  <si>
    <t>AAACJ2674E</t>
  </si>
  <si>
    <t>ARROWSPACE ADVISORS PRIVATE 
LIMITED</t>
  </si>
  <si>
    <t>AAKCA2800K</t>
  </si>
  <si>
    <t>WOODLAND RETAILS PRIVATE 
LIMITED</t>
  </si>
  <si>
    <t>AABCW1644A</t>
  </si>
  <si>
    <t>RANISATI CONSTRUCTIONS COMPANY
PRIVATE LIMITED</t>
  </si>
  <si>
    <t>AABCR6346J</t>
  </si>
  <si>
    <t xml:space="preserve">  m.</t>
  </si>
  <si>
    <t>HINDU UNDIVIDED 
FAMILIES</t>
  </si>
  <si>
    <t>MADANCHAND NAHAR SUB HUF</t>
  </si>
  <si>
    <t>AAHHM7223A</t>
  </si>
  <si>
    <t>Sub-Total (B)(4)</t>
  </si>
  <si>
    <t>Total Public Shareholding
(B)= (B)(1)+(B)(2)+(B)(3)+
(B)(4)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</si>
  <si>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</si>
  <si>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</si>
  <si>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</si>
  <si>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</si>
  <si>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</si>
  <si>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</si>
  <si>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</si>
  <si>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</si>
  <si>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</si>
  <si>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</si>
  <si>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 / 
Employee Welfare Trust 
under SEBI (Share Based 
Employee Benefits and 
Sweat Equity) Regulations, 
2021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</si>
  <si>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</si>
  <si>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</si>
  <si>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</si>
  <si>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</si>
  <si>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</si>
  <si>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</si>
  <si>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</si>
  <si>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</si>
  <si>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</si>
  <si>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</si>
  <si>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</si>
  <si>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</si>
  <si>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</si>
  <si>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</si>
  <si>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</si>
  <si>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</si>
  <si>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</si>
  <si>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</si>
  <si>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</si>
  <si>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</si>
  <si>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</si>
  <si>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</si>
  <si>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</si>
  <si>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</si>
  <si>
    <t>Table VI - Statement showing foreign ownership limits</t>
  </si>
  <si>
    <t>Particulars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</si>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</sst>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>
      <c r="A6" s="1" t="s">
        <v>2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 t="s">
        <v>4</v>
      </c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6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3.5">
      <c r="A11" s="1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3.5">
      <c r="A12" s="1"/>
      <c r="B12" s="16" t="s">
        <v>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 t="s">
        <v>10</v>
      </c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2"/>
      <c r="B16" s="17" t="s">
        <v>12</v>
      </c>
      <c r="C16" s="17"/>
      <c r="D16" s="17"/>
      <c r="E16" s="17"/>
      <c r="F16" s="17"/>
      <c r="G16" s="17"/>
      <c r="H16" s="17"/>
      <c r="I16" s="17"/>
      <c r="J16" s="2" t="s">
        <v>13</v>
      </c>
      <c r="K16" s="2" t="s">
        <v>14</v>
      </c>
    </row>
    <row r="17" spans="1:11" ht="13.5">
      <c r="A17" s="2"/>
      <c r="B17" s="17" t="s">
        <v>15</v>
      </c>
      <c r="C17" s="17"/>
      <c r="D17" s="17"/>
      <c r="E17" s="17"/>
      <c r="F17" s="17"/>
      <c r="G17" s="17"/>
      <c r="H17" s="17"/>
      <c r="I17" s="17"/>
      <c r="J17" s="2"/>
      <c r="K17" s="2" t="s">
        <v>16</v>
      </c>
    </row>
    <row r="18" spans="1:11" ht="13.5">
      <c r="A18" s="2"/>
      <c r="B18" s="17" t="s">
        <v>17</v>
      </c>
      <c r="C18" s="17"/>
      <c r="D18" s="17"/>
      <c r="E18" s="17"/>
      <c r="F18" s="17"/>
      <c r="G18" s="17"/>
      <c r="H18" s="17"/>
      <c r="I18" s="17"/>
      <c r="J18" s="2"/>
      <c r="K18" s="2" t="s">
        <v>16</v>
      </c>
    </row>
    <row r="19" spans="1:11" ht="13.5">
      <c r="A19" s="2"/>
      <c r="B19" s="17" t="s">
        <v>18</v>
      </c>
      <c r="C19" s="17"/>
      <c r="D19" s="17"/>
      <c r="E19" s="17"/>
      <c r="F19" s="17"/>
      <c r="G19" s="17"/>
      <c r="H19" s="17"/>
      <c r="I19" s="17"/>
      <c r="J19" s="2"/>
      <c r="K19" s="2" t="s">
        <v>16</v>
      </c>
    </row>
    <row r="20" spans="1:11" ht="13.5">
      <c r="A20" s="2"/>
      <c r="B20" s="17" t="s">
        <v>19</v>
      </c>
      <c r="C20" s="17"/>
      <c r="D20" s="17"/>
      <c r="E20" s="17"/>
      <c r="F20" s="17"/>
      <c r="G20" s="17"/>
      <c r="H20" s="17"/>
      <c r="I20" s="17"/>
      <c r="J20" s="2"/>
      <c r="K20" s="2" t="s">
        <v>16</v>
      </c>
    </row>
    <row r="21" spans="1:11" ht="13.5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2"/>
      <c r="K21" s="2" t="s">
        <v>16</v>
      </c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21</v>
      </c>
      <c r="B23" s="16" t="s">
        <v>22</v>
      </c>
      <c r="C23" s="16"/>
      <c r="D23" s="16"/>
      <c r="E23" s="16"/>
      <c r="F23" s="16"/>
      <c r="G23" s="16"/>
      <c r="H23" s="16"/>
      <c r="I23" s="16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00390625" style="0" customWidth="1"/>
    <col min="2" max="2" width="20.140625" style="0" customWidth="1"/>
    <col min="3" max="4" width="13.8515625" style="0" customWidth="1"/>
    <col min="5" max="5" width="14.281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9.421875" style="0" customWidth="1"/>
    <col min="10" max="10" width="7.00390625" style="0" customWidth="1"/>
    <col min="11" max="11" width="9.421875" style="0" customWidth="1"/>
    <col min="12" max="12" width="16.140625" style="0" customWidth="1"/>
    <col min="13" max="13" width="14.28125" style="0" customWidth="1"/>
    <col min="14" max="14" width="20.28125" style="0" customWidth="1"/>
    <col min="15" max="15" width="10.7109375" style="0" customWidth="1"/>
    <col min="16" max="16" width="8.421875" style="0" customWidth="1"/>
    <col min="17" max="17" width="10.7109375" style="0" customWidth="1"/>
    <col min="18" max="18" width="8.421875" style="0" customWidth="1"/>
    <col min="19" max="19" width="17.140625" style="0" customWidth="1"/>
    <col min="20" max="22" width="9.421875" style="0" customWidth="1"/>
  </cols>
  <sheetData>
    <row r="1" spans="1:2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>
      <c r="A3" s="19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/>
      <c r="K3" s="19"/>
      <c r="L3" s="19"/>
      <c r="M3" s="19" t="s">
        <v>33</v>
      </c>
      <c r="N3" s="19" t="s">
        <v>34</v>
      </c>
      <c r="O3" s="19" t="s">
        <v>35</v>
      </c>
      <c r="P3" s="19"/>
      <c r="Q3" s="19" t="s">
        <v>36</v>
      </c>
      <c r="R3" s="19"/>
      <c r="S3" s="19" t="s">
        <v>37</v>
      </c>
      <c r="T3" s="19" t="s">
        <v>38</v>
      </c>
      <c r="U3" s="19"/>
      <c r="V3" s="19"/>
    </row>
    <row r="4" spans="1:22" ht="1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3.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 t="s">
        <v>39</v>
      </c>
      <c r="U7" s="20"/>
      <c r="V7" s="20"/>
    </row>
    <row r="8" spans="1:22" ht="12.75" customHeight="1">
      <c r="A8" s="19"/>
      <c r="B8" s="19"/>
      <c r="C8" s="19"/>
      <c r="D8" s="19"/>
      <c r="E8" s="19"/>
      <c r="F8" s="19"/>
      <c r="G8" s="19"/>
      <c r="H8" s="19"/>
      <c r="I8" s="20" t="s">
        <v>40</v>
      </c>
      <c r="J8" s="20"/>
      <c r="K8" s="20"/>
      <c r="L8" s="19" t="s">
        <v>41</v>
      </c>
      <c r="M8" s="19"/>
      <c r="N8" s="19"/>
      <c r="O8" s="19" t="s">
        <v>42</v>
      </c>
      <c r="P8" s="19" t="s">
        <v>43</v>
      </c>
      <c r="Q8" s="19" t="s">
        <v>42</v>
      </c>
      <c r="R8" s="19" t="s">
        <v>43</v>
      </c>
      <c r="S8" s="19"/>
      <c r="T8" s="19" t="s">
        <v>44</v>
      </c>
      <c r="U8" s="19" t="s">
        <v>45</v>
      </c>
      <c r="V8" s="19" t="s">
        <v>46</v>
      </c>
    </row>
    <row r="9" spans="1:22" ht="12.75" customHeight="1">
      <c r="A9" s="19"/>
      <c r="B9" s="19"/>
      <c r="C9" s="19"/>
      <c r="D9" s="19"/>
      <c r="E9" s="19"/>
      <c r="F9" s="19"/>
      <c r="G9" s="19"/>
      <c r="H9" s="19"/>
      <c r="I9" s="19" t="s">
        <v>47</v>
      </c>
      <c r="J9" s="19" t="s">
        <v>48</v>
      </c>
      <c r="K9" s="19" t="s">
        <v>49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36.75">
      <c r="A13" s="3" t="s">
        <v>50</v>
      </c>
      <c r="B13" s="4" t="s">
        <v>51</v>
      </c>
      <c r="C13" s="5">
        <v>15</v>
      </c>
      <c r="D13" s="5">
        <v>20581831</v>
      </c>
      <c r="E13" s="5">
        <v>0</v>
      </c>
      <c r="F13" s="5">
        <v>0</v>
      </c>
      <c r="G13" s="5">
        <v>20581831</v>
      </c>
      <c r="H13" s="6">
        <f>ROUND(G13/G18*100,2)</f>
        <v>41.48</v>
      </c>
      <c r="I13" s="5">
        <v>20581831</v>
      </c>
      <c r="J13" s="5">
        <v>0</v>
      </c>
      <c r="K13" s="5">
        <v>20581831</v>
      </c>
      <c r="L13" s="5">
        <f>ROUND(K13/G18*100,2)</f>
        <v>41.48</v>
      </c>
      <c r="M13" s="5">
        <v>0</v>
      </c>
      <c r="N13" s="5">
        <f>ROUND((G13+M13)/G18*100,2)</f>
        <v>41.48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20581831</v>
      </c>
      <c r="T13" s="5">
        <v>0</v>
      </c>
      <c r="U13" s="5">
        <v>0</v>
      </c>
      <c r="V13" s="5">
        <v>0</v>
      </c>
    </row>
    <row r="14" spans="1:22" ht="12">
      <c r="A14" s="3" t="s">
        <v>52</v>
      </c>
      <c r="B14" s="4" t="s">
        <v>53</v>
      </c>
      <c r="C14" s="5">
        <v>3141</v>
      </c>
      <c r="D14" s="5">
        <v>29036069</v>
      </c>
      <c r="E14" s="5">
        <v>0</v>
      </c>
      <c r="F14" s="5">
        <v>0</v>
      </c>
      <c r="G14" s="5">
        <v>29036069</v>
      </c>
      <c r="H14" s="6">
        <f>ROUND(G14/G18*100,2)</f>
        <v>58.52</v>
      </c>
      <c r="I14" s="5">
        <v>29036069</v>
      </c>
      <c r="J14" s="5">
        <v>0</v>
      </c>
      <c r="K14" s="5">
        <v>29036069</v>
      </c>
      <c r="L14" s="5">
        <f>ROUND(K14/G18*100,2)</f>
        <v>58.52</v>
      </c>
      <c r="M14" s="5">
        <v>0</v>
      </c>
      <c r="N14" s="5">
        <f>ROUND((G14+M14)/G18*100,2)</f>
        <v>58.52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28757049</v>
      </c>
      <c r="T14" s="5">
        <v>0</v>
      </c>
      <c r="U14" s="5">
        <v>0</v>
      </c>
      <c r="V14" s="5">
        <v>0</v>
      </c>
    </row>
    <row r="15" spans="1:22" ht="24">
      <c r="A15" s="3" t="s">
        <v>54</v>
      </c>
      <c r="B15" s="4" t="s">
        <v>55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2">
      <c r="A16" s="3" t="s">
        <v>56</v>
      </c>
      <c r="B16" s="4" t="s">
        <v>57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36.75">
      <c r="A17" s="3" t="s">
        <v>58</v>
      </c>
      <c r="B17" s="4" t="s">
        <v>59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2">
      <c r="A18" s="3"/>
      <c r="B18" s="3" t="s">
        <v>49</v>
      </c>
      <c r="C18" s="5">
        <v>3156</v>
      </c>
      <c r="D18" s="5">
        <v>49617900</v>
      </c>
      <c r="E18" s="5">
        <v>0</v>
      </c>
      <c r="F18" s="5">
        <v>0</v>
      </c>
      <c r="G18" s="5">
        <v>49617900</v>
      </c>
      <c r="H18" s="6">
        <f>ROUND(G18/G18*100,2)</f>
        <v>100</v>
      </c>
      <c r="I18" s="5">
        <v>49617900</v>
      </c>
      <c r="J18" s="5">
        <v>0</v>
      </c>
      <c r="K18" s="5">
        <v>49617900</v>
      </c>
      <c r="L18" s="5">
        <f>ROUND(K18/G18*100,2)</f>
        <v>100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49338880</v>
      </c>
      <c r="T18" s="5">
        <v>0</v>
      </c>
      <c r="U18" s="5">
        <v>0</v>
      </c>
      <c r="V18" s="5">
        <v>0</v>
      </c>
    </row>
    <row r="19" spans="3:22" ht="1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</sheetData>
  <sheetProtection selectLockedCells="1" selectUnlockedCells="1"/>
  <mergeCells count="29">
    <mergeCell ref="I8:K8"/>
    <mergeCell ref="L8:L12"/>
    <mergeCell ref="O8:O12"/>
    <mergeCell ref="P8:P12"/>
    <mergeCell ref="Q8:Q12"/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T3:V6"/>
    <mergeCell ref="T7:V7"/>
    <mergeCell ref="T8:T12"/>
    <mergeCell ref="U8:U12"/>
    <mergeCell ref="V8:V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0.7109375" style="0" customWidth="1"/>
    <col min="4" max="4" width="13.421875" style="0" customWidth="1"/>
    <col min="5" max="5" width="12.7109375" style="0" customWidth="1"/>
    <col min="6" max="6" width="13.8515625" style="0" customWidth="1"/>
    <col min="7" max="7" width="14.28125" style="0" customWidth="1"/>
    <col min="8" max="8" width="13.8515625" style="0" customWidth="1"/>
    <col min="9" max="9" width="12.28125" style="0" customWidth="1"/>
    <col min="10" max="10" width="20.28125" style="0" customWidth="1"/>
    <col min="11" max="11" width="9.421875" style="0" customWidth="1"/>
    <col min="12" max="12" width="7.00390625" style="0" customWidth="1"/>
    <col min="13" max="13" width="9.421875" style="0" customWidth="1"/>
    <col min="14" max="14" width="9.00390625" style="0" customWidth="1"/>
    <col min="15" max="15" width="14.28125" style="0" customWidth="1"/>
    <col min="16" max="16" width="18.7109375" style="0" customWidth="1"/>
    <col min="17" max="17" width="10.7109375" style="0" customWidth="1"/>
    <col min="18" max="18" width="8.421875" style="0" customWidth="1"/>
    <col min="19" max="19" width="10.7109375" style="0" customWidth="1"/>
    <col min="20" max="20" width="8.421875" style="0" customWidth="1"/>
    <col min="21" max="21" width="17.140625" style="0" customWidth="1"/>
  </cols>
  <sheetData>
    <row r="1" spans="1:2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20"/>
      <c r="B3" s="19" t="s">
        <v>61</v>
      </c>
      <c r="C3" s="19" t="s">
        <v>62</v>
      </c>
      <c r="D3" s="19" t="s">
        <v>63</v>
      </c>
      <c r="E3" s="19" t="s">
        <v>64</v>
      </c>
      <c r="F3" s="19" t="s">
        <v>27</v>
      </c>
      <c r="G3" s="19" t="s">
        <v>65</v>
      </c>
      <c r="H3" s="19" t="s">
        <v>29</v>
      </c>
      <c r="I3" s="19" t="s">
        <v>66</v>
      </c>
      <c r="J3" s="19" t="s">
        <v>67</v>
      </c>
      <c r="K3" s="19" t="s">
        <v>32</v>
      </c>
      <c r="L3" s="19"/>
      <c r="M3" s="19"/>
      <c r="N3" s="19"/>
      <c r="O3" s="19" t="s">
        <v>33</v>
      </c>
      <c r="P3" s="19" t="s">
        <v>68</v>
      </c>
      <c r="Q3" s="19" t="s">
        <v>35</v>
      </c>
      <c r="R3" s="19"/>
      <c r="S3" s="19" t="s">
        <v>36</v>
      </c>
      <c r="T3" s="19"/>
      <c r="U3" s="19" t="s">
        <v>37</v>
      </c>
    </row>
    <row r="4" spans="1:21" ht="12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20" t="s">
        <v>40</v>
      </c>
      <c r="L8" s="20"/>
      <c r="M8" s="20"/>
      <c r="N8" s="19" t="s">
        <v>69</v>
      </c>
      <c r="O8" s="19"/>
      <c r="P8" s="19"/>
      <c r="Q8" s="19" t="s">
        <v>42</v>
      </c>
      <c r="R8" s="19" t="s">
        <v>43</v>
      </c>
      <c r="S8" s="19" t="s">
        <v>42</v>
      </c>
      <c r="T8" s="19" t="s">
        <v>43</v>
      </c>
      <c r="U8" s="19"/>
    </row>
    <row r="9" spans="1:21" ht="12.75" customHeight="1">
      <c r="A9" s="20"/>
      <c r="B9" s="19"/>
      <c r="C9" s="19"/>
      <c r="D9" s="19"/>
      <c r="E9" s="19"/>
      <c r="F9" s="19"/>
      <c r="G9" s="19"/>
      <c r="H9" s="19"/>
      <c r="I9" s="19"/>
      <c r="J9" s="19"/>
      <c r="K9" s="19" t="s">
        <v>70</v>
      </c>
      <c r="L9" s="19" t="s">
        <v>71</v>
      </c>
      <c r="M9" s="19" t="s">
        <v>49</v>
      </c>
      <c r="N9" s="19"/>
      <c r="O9" s="19"/>
      <c r="P9" s="19"/>
      <c r="Q9" s="19"/>
      <c r="R9" s="19"/>
      <c r="S9" s="19"/>
      <c r="T9" s="19"/>
      <c r="U9" s="19"/>
    </row>
    <row r="10" spans="1:21" ht="12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">
      <c r="A14" s="3" t="s">
        <v>72</v>
      </c>
      <c r="B14" s="4" t="s">
        <v>73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8"/>
    </row>
    <row r="15" spans="1:21" ht="24">
      <c r="A15" s="3" t="s">
        <v>74</v>
      </c>
      <c r="B15" s="4" t="s">
        <v>75</v>
      </c>
      <c r="C15" s="4"/>
      <c r="D15" s="5"/>
      <c r="E15" s="5">
        <v>15</v>
      </c>
      <c r="F15" s="5">
        <v>20581831</v>
      </c>
      <c r="G15" s="5">
        <v>0</v>
      </c>
      <c r="H15" s="5">
        <v>0</v>
      </c>
      <c r="I15" s="5">
        <v>20581831</v>
      </c>
      <c r="J15" s="5">
        <f>ROUND(I15/'Table I'!G18*100,2)</f>
        <v>41.48</v>
      </c>
      <c r="K15" s="5">
        <v>20581831</v>
      </c>
      <c r="L15" s="5">
        <v>0</v>
      </c>
      <c r="M15" s="5">
        <v>20581831</v>
      </c>
      <c r="N15" s="5">
        <f>ROUND(M15/('Table I'!G13+'Table I'!G14+'Table I'!G15)*100,2)</f>
        <v>41.48</v>
      </c>
      <c r="O15" s="5">
        <v>0</v>
      </c>
      <c r="P15" s="5">
        <f>ROUND((I15+N15)/'Table I'!G18*100,2)</f>
        <v>41.48</v>
      </c>
      <c r="Q15" s="5">
        <v>0</v>
      </c>
      <c r="R15" s="5">
        <f>ROUND(Q15/'Table I'!G13*100,2)</f>
        <v>0</v>
      </c>
      <c r="S15" s="5">
        <v>0</v>
      </c>
      <c r="T15" s="5">
        <f>ROUND(S15/'Table I'!G13*100,2)</f>
        <v>0</v>
      </c>
      <c r="U15" s="5">
        <v>20581831</v>
      </c>
    </row>
    <row r="16" spans="1:21" ht="12">
      <c r="A16" s="9"/>
      <c r="B16" s="10" t="s">
        <v>76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">
      <c r="A17" s="9"/>
      <c r="B17" s="10" t="s">
        <v>77</v>
      </c>
      <c r="C17" s="10" t="s">
        <v>78</v>
      </c>
      <c r="D17" s="8" t="s">
        <v>79</v>
      </c>
      <c r="E17" s="8"/>
      <c r="F17" s="8">
        <v>3109091</v>
      </c>
      <c r="G17" s="8">
        <v>0</v>
      </c>
      <c r="H17" s="8"/>
      <c r="I17" s="8">
        <v>3109091</v>
      </c>
      <c r="J17" s="8">
        <f>ROUND(I17/'Table I'!G18*100,2)</f>
        <v>6.27</v>
      </c>
      <c r="K17" s="8">
        <v>3109091</v>
      </c>
      <c r="L17" s="8">
        <v>0</v>
      </c>
      <c r="M17" s="8">
        <v>3109091</v>
      </c>
      <c r="N17" s="8">
        <f>ROUND(M17/('Table I'!G13+'Table I'!G14+'Table I'!G15)*100,2)</f>
        <v>6.27</v>
      </c>
      <c r="O17" s="8"/>
      <c r="P17" s="8">
        <f>ROUND((I17+O17)/'Table I'!G18*100,2)</f>
        <v>6.27</v>
      </c>
      <c r="Q17" s="8">
        <v>0</v>
      </c>
      <c r="R17" s="8">
        <f>ROUND(Q17/'Table I'!G13*100,2)</f>
        <v>0</v>
      </c>
      <c r="S17" s="8"/>
      <c r="T17" s="8">
        <f>ROUND(S17/'Table I'!G13*100,2)</f>
        <v>0</v>
      </c>
      <c r="U17" s="8">
        <v>3109091</v>
      </c>
    </row>
    <row r="18" spans="1:21" ht="12">
      <c r="A18" s="9"/>
      <c r="B18" s="10" t="s">
        <v>80</v>
      </c>
      <c r="C18" s="10" t="s">
        <v>78</v>
      </c>
      <c r="D18" s="8" t="s">
        <v>81</v>
      </c>
      <c r="E18" s="8"/>
      <c r="F18" s="8">
        <v>2645200</v>
      </c>
      <c r="G18" s="8">
        <v>0</v>
      </c>
      <c r="H18" s="8"/>
      <c r="I18" s="8">
        <v>2645200</v>
      </c>
      <c r="J18" s="8">
        <f>ROUND(I18/'Table I'!G18*100,2)</f>
        <v>5.33</v>
      </c>
      <c r="K18" s="8">
        <v>2645200</v>
      </c>
      <c r="L18" s="8">
        <v>0</v>
      </c>
      <c r="M18" s="8">
        <v>2645200</v>
      </c>
      <c r="N18" s="8">
        <f>ROUND(M18/('Table I'!G13+'Table I'!G14+'Table I'!G15)*100,2)</f>
        <v>5.33</v>
      </c>
      <c r="O18" s="8"/>
      <c r="P18" s="8">
        <f>ROUND((I18+O18)/'Table I'!G18*100,2)</f>
        <v>5.33</v>
      </c>
      <c r="Q18" s="8">
        <v>0</v>
      </c>
      <c r="R18" s="8">
        <f>ROUND(Q18/'Table I'!G13*100,2)</f>
        <v>0</v>
      </c>
      <c r="S18" s="8"/>
      <c r="T18" s="8">
        <f>ROUND(S18/'Table I'!G13*100,2)</f>
        <v>0</v>
      </c>
      <c r="U18" s="8">
        <v>2645200</v>
      </c>
    </row>
    <row r="19" spans="1:21" ht="12">
      <c r="A19" s="9"/>
      <c r="B19" s="10" t="s">
        <v>82</v>
      </c>
      <c r="C19" s="10" t="s">
        <v>83</v>
      </c>
      <c r="D19" s="8" t="s">
        <v>84</v>
      </c>
      <c r="E19" s="8"/>
      <c r="F19" s="8">
        <v>2546704</v>
      </c>
      <c r="G19" s="8">
        <v>0</v>
      </c>
      <c r="H19" s="8"/>
      <c r="I19" s="8">
        <v>2546704</v>
      </c>
      <c r="J19" s="8">
        <f>ROUND(I19/'Table I'!G18*100,2)</f>
        <v>5.13</v>
      </c>
      <c r="K19" s="8">
        <v>2546704</v>
      </c>
      <c r="L19" s="8">
        <v>0</v>
      </c>
      <c r="M19" s="8">
        <v>2546704</v>
      </c>
      <c r="N19" s="8">
        <f>ROUND(M19/('Table I'!G13+'Table I'!G14+'Table I'!G15)*100,2)</f>
        <v>5.13</v>
      </c>
      <c r="O19" s="8"/>
      <c r="P19" s="8">
        <f>ROUND((I19+O19)/'Table I'!G18*100,2)</f>
        <v>5.13</v>
      </c>
      <c r="Q19" s="8">
        <v>0</v>
      </c>
      <c r="R19" s="8">
        <f>ROUND(Q19/'Table I'!G13*100,2)</f>
        <v>0</v>
      </c>
      <c r="S19" s="8"/>
      <c r="T19" s="8">
        <f>ROUND(S19/'Table I'!G13*100,2)</f>
        <v>0</v>
      </c>
      <c r="U19" s="8">
        <v>2546704</v>
      </c>
    </row>
    <row r="20" spans="1:21" ht="12">
      <c r="A20" s="9"/>
      <c r="B20" s="10" t="s">
        <v>85</v>
      </c>
      <c r="C20" s="10" t="s">
        <v>83</v>
      </c>
      <c r="D20" s="8" t="s">
        <v>86</v>
      </c>
      <c r="E20" s="8"/>
      <c r="F20" s="8">
        <v>2455272</v>
      </c>
      <c r="G20" s="8">
        <v>0</v>
      </c>
      <c r="H20" s="8"/>
      <c r="I20" s="8">
        <v>2455272</v>
      </c>
      <c r="J20" s="8">
        <f>ROUND(I20/'Table I'!G18*100,2)</f>
        <v>4.95</v>
      </c>
      <c r="K20" s="8">
        <v>2455272</v>
      </c>
      <c r="L20" s="8">
        <v>0</v>
      </c>
      <c r="M20" s="8">
        <v>2455272</v>
      </c>
      <c r="N20" s="8">
        <f>ROUND(M20/('Table I'!G13+'Table I'!G14+'Table I'!G15)*100,2)</f>
        <v>4.95</v>
      </c>
      <c r="O20" s="8"/>
      <c r="P20" s="8">
        <f>ROUND((I20+O20)/'Table I'!G18*100,2)</f>
        <v>4.95</v>
      </c>
      <c r="Q20" s="8">
        <v>0</v>
      </c>
      <c r="R20" s="8">
        <f>ROUND(Q20/'Table I'!G13*100,2)</f>
        <v>0</v>
      </c>
      <c r="S20" s="8"/>
      <c r="T20" s="8">
        <f>ROUND(S20/'Table I'!G13*100,2)</f>
        <v>0</v>
      </c>
      <c r="U20" s="8">
        <v>2455272</v>
      </c>
    </row>
    <row r="21" spans="1:21" ht="12">
      <c r="A21" s="9"/>
      <c r="B21" s="10" t="s">
        <v>87</v>
      </c>
      <c r="C21" s="10" t="s">
        <v>83</v>
      </c>
      <c r="D21" s="8" t="s">
        <v>88</v>
      </c>
      <c r="E21" s="8"/>
      <c r="F21" s="8">
        <v>1902006</v>
      </c>
      <c r="G21" s="8">
        <v>0</v>
      </c>
      <c r="H21" s="8"/>
      <c r="I21" s="8">
        <v>1902006</v>
      </c>
      <c r="J21" s="8">
        <f>ROUND(I21/'Table I'!G18*100,2)</f>
        <v>3.83</v>
      </c>
      <c r="K21" s="8">
        <v>1902006</v>
      </c>
      <c r="L21" s="8">
        <v>0</v>
      </c>
      <c r="M21" s="8">
        <v>1902006</v>
      </c>
      <c r="N21" s="8">
        <f>ROUND(M21/('Table I'!G13+'Table I'!G14+'Table I'!G15)*100,2)</f>
        <v>3.83</v>
      </c>
      <c r="O21" s="8"/>
      <c r="P21" s="8">
        <f>ROUND((I21+O21)/'Table I'!G18*100,2)</f>
        <v>3.83</v>
      </c>
      <c r="Q21" s="8">
        <v>0</v>
      </c>
      <c r="R21" s="8">
        <f>ROUND(Q21/'Table I'!G13*100,2)</f>
        <v>0</v>
      </c>
      <c r="S21" s="8"/>
      <c r="T21" s="8">
        <f>ROUND(S21/'Table I'!G13*100,2)</f>
        <v>0</v>
      </c>
      <c r="U21" s="8">
        <v>1902006</v>
      </c>
    </row>
    <row r="22" spans="1:21" ht="12">
      <c r="A22" s="9"/>
      <c r="B22" s="10" t="s">
        <v>89</v>
      </c>
      <c r="C22" s="10" t="s">
        <v>83</v>
      </c>
      <c r="D22" s="8" t="s">
        <v>90</v>
      </c>
      <c r="E22" s="8"/>
      <c r="F22" s="8">
        <v>1420650</v>
      </c>
      <c r="G22" s="8">
        <v>0</v>
      </c>
      <c r="H22" s="8"/>
      <c r="I22" s="8">
        <v>1420650</v>
      </c>
      <c r="J22" s="8">
        <f>ROUND(I22/'Table I'!G18*100,2)</f>
        <v>2.86</v>
      </c>
      <c r="K22" s="8">
        <v>1420650</v>
      </c>
      <c r="L22" s="8">
        <v>0</v>
      </c>
      <c r="M22" s="8">
        <v>1420650</v>
      </c>
      <c r="N22" s="8">
        <f>ROUND(M22/('Table I'!G13+'Table I'!G14+'Table I'!G15)*100,2)</f>
        <v>2.86</v>
      </c>
      <c r="O22" s="8"/>
      <c r="P22" s="8">
        <f>ROUND((I22+O22)/'Table I'!G18*100,2)</f>
        <v>2.86</v>
      </c>
      <c r="Q22" s="8">
        <v>0</v>
      </c>
      <c r="R22" s="8">
        <f>ROUND(Q22/'Table I'!G13*100,2)</f>
        <v>0</v>
      </c>
      <c r="S22" s="8"/>
      <c r="T22" s="8">
        <f>ROUND(S22/'Table I'!G13*100,2)</f>
        <v>0</v>
      </c>
      <c r="U22" s="8">
        <v>1420650</v>
      </c>
    </row>
    <row r="23" spans="1:21" ht="12">
      <c r="A23" s="9"/>
      <c r="B23" s="10" t="s">
        <v>91</v>
      </c>
      <c r="C23" s="10" t="s">
        <v>83</v>
      </c>
      <c r="D23" s="8" t="s">
        <v>92</v>
      </c>
      <c r="E23" s="8"/>
      <c r="F23" s="8">
        <v>1372000</v>
      </c>
      <c r="G23" s="8">
        <v>0</v>
      </c>
      <c r="H23" s="8"/>
      <c r="I23" s="8">
        <v>1372000</v>
      </c>
      <c r="J23" s="8">
        <f>ROUND(I23/'Table I'!G18*100,2)</f>
        <v>2.77</v>
      </c>
      <c r="K23" s="8">
        <v>1372000</v>
      </c>
      <c r="L23" s="8">
        <v>0</v>
      </c>
      <c r="M23" s="8">
        <v>1372000</v>
      </c>
      <c r="N23" s="8">
        <f>ROUND(M23/('Table I'!G13+'Table I'!G14+'Table I'!G15)*100,2)</f>
        <v>2.77</v>
      </c>
      <c r="O23" s="8"/>
      <c r="P23" s="8">
        <f>ROUND((I23+O23)/'Table I'!G18*100,2)</f>
        <v>2.77</v>
      </c>
      <c r="Q23" s="8">
        <v>0</v>
      </c>
      <c r="R23" s="8">
        <f>ROUND(Q23/'Table I'!G13*100,2)</f>
        <v>0</v>
      </c>
      <c r="S23" s="8"/>
      <c r="T23" s="8">
        <f>ROUND(S23/'Table I'!G13*100,2)</f>
        <v>0</v>
      </c>
      <c r="U23" s="8">
        <v>1372000</v>
      </c>
    </row>
    <row r="24" spans="1:21" ht="12">
      <c r="A24" s="9"/>
      <c r="B24" s="10" t="s">
        <v>93</v>
      </c>
      <c r="C24" s="10" t="s">
        <v>83</v>
      </c>
      <c r="D24" s="8" t="s">
        <v>94</v>
      </c>
      <c r="E24" s="8"/>
      <c r="F24" s="8">
        <v>1212246</v>
      </c>
      <c r="G24" s="8">
        <v>0</v>
      </c>
      <c r="H24" s="8"/>
      <c r="I24" s="8">
        <v>1212246</v>
      </c>
      <c r="J24" s="8">
        <f>ROUND(I24/'Table I'!G18*100,2)</f>
        <v>2.44</v>
      </c>
      <c r="K24" s="8">
        <v>1212246</v>
      </c>
      <c r="L24" s="8">
        <v>0</v>
      </c>
      <c r="M24" s="8">
        <v>1212246</v>
      </c>
      <c r="N24" s="8">
        <f>ROUND(M24/('Table I'!G13+'Table I'!G14+'Table I'!G15)*100,2)</f>
        <v>2.44</v>
      </c>
      <c r="O24" s="8"/>
      <c r="P24" s="8">
        <f>ROUND((I24+O24)/'Table I'!G18*100,2)</f>
        <v>2.44</v>
      </c>
      <c r="Q24" s="8">
        <v>0</v>
      </c>
      <c r="R24" s="8">
        <f>ROUND(Q24/'Table I'!G13*100,2)</f>
        <v>0</v>
      </c>
      <c r="S24" s="8"/>
      <c r="T24" s="8">
        <f>ROUND(S24/'Table I'!G13*100,2)</f>
        <v>0</v>
      </c>
      <c r="U24" s="8">
        <v>1212246</v>
      </c>
    </row>
    <row r="25" spans="1:21" ht="12">
      <c r="A25" s="9"/>
      <c r="B25" s="10" t="s">
        <v>95</v>
      </c>
      <c r="C25" s="10" t="s">
        <v>83</v>
      </c>
      <c r="D25" s="8" t="s">
        <v>96</v>
      </c>
      <c r="E25" s="8"/>
      <c r="F25" s="8">
        <v>1125000</v>
      </c>
      <c r="G25" s="8">
        <v>0</v>
      </c>
      <c r="H25" s="8"/>
      <c r="I25" s="8">
        <v>1125000</v>
      </c>
      <c r="J25" s="8">
        <f>ROUND(I25/'Table I'!G18*100,2)</f>
        <v>2.27</v>
      </c>
      <c r="K25" s="8">
        <v>1125000</v>
      </c>
      <c r="L25" s="8">
        <v>0</v>
      </c>
      <c r="M25" s="8">
        <v>1125000</v>
      </c>
      <c r="N25" s="8">
        <f>ROUND(M25/('Table I'!G13+'Table I'!G14+'Table I'!G15)*100,2)</f>
        <v>2.27</v>
      </c>
      <c r="O25" s="8"/>
      <c r="P25" s="8">
        <f>ROUND((I25+O25)/'Table I'!G18*100,2)</f>
        <v>2.27</v>
      </c>
      <c r="Q25" s="8">
        <v>0</v>
      </c>
      <c r="R25" s="8">
        <f>ROUND(Q25/'Table I'!G13*100,2)</f>
        <v>0</v>
      </c>
      <c r="S25" s="8"/>
      <c r="T25" s="8">
        <f>ROUND(S25/'Table I'!G13*100,2)</f>
        <v>0</v>
      </c>
      <c r="U25" s="8">
        <v>1125000</v>
      </c>
    </row>
    <row r="26" spans="1:21" ht="12">
      <c r="A26" s="9"/>
      <c r="B26" s="10" t="s">
        <v>97</v>
      </c>
      <c r="C26" s="10" t="s">
        <v>83</v>
      </c>
      <c r="D26" s="8" t="s">
        <v>98</v>
      </c>
      <c r="E26" s="8"/>
      <c r="F26" s="8">
        <v>1035000</v>
      </c>
      <c r="G26" s="8">
        <v>0</v>
      </c>
      <c r="H26" s="8"/>
      <c r="I26" s="8">
        <v>1035000</v>
      </c>
      <c r="J26" s="8">
        <f>ROUND(I26/'Table I'!G18*100,2)</f>
        <v>2.09</v>
      </c>
      <c r="K26" s="8">
        <v>1035000</v>
      </c>
      <c r="L26" s="8">
        <v>0</v>
      </c>
      <c r="M26" s="8">
        <v>1035000</v>
      </c>
      <c r="N26" s="8">
        <f>ROUND(M26/('Table I'!G13+'Table I'!G14+'Table I'!G15)*100,2)</f>
        <v>2.09</v>
      </c>
      <c r="O26" s="8"/>
      <c r="P26" s="8">
        <f>ROUND((I26+O26)/'Table I'!G18*100,2)</f>
        <v>2.09</v>
      </c>
      <c r="Q26" s="8">
        <v>0</v>
      </c>
      <c r="R26" s="8">
        <f>ROUND(Q26/'Table I'!G13*100,2)</f>
        <v>0</v>
      </c>
      <c r="S26" s="8"/>
      <c r="T26" s="8">
        <f>ROUND(S26/'Table I'!G13*100,2)</f>
        <v>0</v>
      </c>
      <c r="U26" s="8">
        <v>1035000</v>
      </c>
    </row>
    <row r="27" spans="1:21" ht="12">
      <c r="A27" s="9"/>
      <c r="B27" s="10" t="s">
        <v>99</v>
      </c>
      <c r="C27" s="10" t="s">
        <v>83</v>
      </c>
      <c r="D27" s="8" t="s">
        <v>100</v>
      </c>
      <c r="E27" s="8"/>
      <c r="F27" s="8">
        <v>907562</v>
      </c>
      <c r="G27" s="8">
        <v>0</v>
      </c>
      <c r="H27" s="8"/>
      <c r="I27" s="8">
        <v>907562</v>
      </c>
      <c r="J27" s="8">
        <f>ROUND(I27/'Table I'!G18*100,2)</f>
        <v>1.83</v>
      </c>
      <c r="K27" s="8">
        <v>907562</v>
      </c>
      <c r="L27" s="8">
        <v>0</v>
      </c>
      <c r="M27" s="8">
        <v>907562</v>
      </c>
      <c r="N27" s="8">
        <f>ROUND(M27/('Table I'!G13+'Table I'!G14+'Table I'!G15)*100,2)</f>
        <v>1.83</v>
      </c>
      <c r="O27" s="8"/>
      <c r="P27" s="8">
        <f>ROUND((I27+O27)/'Table I'!G18*100,2)</f>
        <v>1.83</v>
      </c>
      <c r="Q27" s="8">
        <v>0</v>
      </c>
      <c r="R27" s="8">
        <f>ROUND(Q27/'Table I'!G13*100,2)</f>
        <v>0</v>
      </c>
      <c r="S27" s="8"/>
      <c r="T27" s="8">
        <f>ROUND(S27/'Table I'!G13*100,2)</f>
        <v>0</v>
      </c>
      <c r="U27" s="8">
        <v>907562</v>
      </c>
    </row>
    <row r="28" spans="1:21" ht="12">
      <c r="A28" s="9"/>
      <c r="B28" s="10" t="s">
        <v>101</v>
      </c>
      <c r="C28" s="10" t="s">
        <v>83</v>
      </c>
      <c r="D28" s="8" t="s">
        <v>102</v>
      </c>
      <c r="E28" s="8"/>
      <c r="F28" s="8">
        <v>441100</v>
      </c>
      <c r="G28" s="8">
        <v>0</v>
      </c>
      <c r="H28" s="8"/>
      <c r="I28" s="8">
        <v>441100</v>
      </c>
      <c r="J28" s="8">
        <f>ROUND(I28/'Table I'!G18*100,2)</f>
        <v>0.89</v>
      </c>
      <c r="K28" s="8">
        <v>441100</v>
      </c>
      <c r="L28" s="8">
        <v>0</v>
      </c>
      <c r="M28" s="8">
        <v>441100</v>
      </c>
      <c r="N28" s="8">
        <f>ROUND(M28/('Table I'!G13+'Table I'!G14+'Table I'!G15)*100,2)</f>
        <v>0.89</v>
      </c>
      <c r="O28" s="8"/>
      <c r="P28" s="8">
        <f>ROUND((I28+O28)/'Table I'!G18*100,2)</f>
        <v>0.89</v>
      </c>
      <c r="Q28" s="8">
        <v>0</v>
      </c>
      <c r="R28" s="8">
        <f>ROUND(Q28/'Table I'!G13*100,2)</f>
        <v>0</v>
      </c>
      <c r="S28" s="8"/>
      <c r="T28" s="8">
        <f>ROUND(S28/'Table I'!G13*100,2)</f>
        <v>0</v>
      </c>
      <c r="U28" s="8">
        <v>441100</v>
      </c>
    </row>
    <row r="29" spans="1:21" ht="12">
      <c r="A29" s="9"/>
      <c r="B29" s="10" t="s">
        <v>103</v>
      </c>
      <c r="C29" s="10" t="s">
        <v>83</v>
      </c>
      <c r="D29" s="8" t="s">
        <v>104</v>
      </c>
      <c r="E29" s="8"/>
      <c r="F29" s="8">
        <v>230000</v>
      </c>
      <c r="G29" s="8">
        <v>0</v>
      </c>
      <c r="H29" s="8"/>
      <c r="I29" s="8">
        <v>230000</v>
      </c>
      <c r="J29" s="8">
        <f>ROUND(I29/'Table I'!G18*100,2)</f>
        <v>0.46</v>
      </c>
      <c r="K29" s="8">
        <v>230000</v>
      </c>
      <c r="L29" s="8">
        <v>0</v>
      </c>
      <c r="M29" s="8">
        <v>230000</v>
      </c>
      <c r="N29" s="8">
        <f>ROUND(M29/('Table I'!G13+'Table I'!G14+'Table I'!G15)*100,2)</f>
        <v>0.46</v>
      </c>
      <c r="O29" s="8"/>
      <c r="P29" s="8">
        <f>ROUND((I29+O29)/'Table I'!G18*100,2)</f>
        <v>0.46</v>
      </c>
      <c r="Q29" s="8">
        <v>0</v>
      </c>
      <c r="R29" s="8">
        <f>ROUND(Q29/'Table I'!G13*100,2)</f>
        <v>0</v>
      </c>
      <c r="S29" s="8"/>
      <c r="T29" s="8">
        <f>ROUND(S29/'Table I'!G13*100,2)</f>
        <v>0</v>
      </c>
      <c r="U29" s="8">
        <v>230000</v>
      </c>
    </row>
    <row r="30" spans="1:21" ht="12">
      <c r="A30" s="9"/>
      <c r="B30" s="10" t="s">
        <v>105</v>
      </c>
      <c r="C30" s="10" t="s">
        <v>83</v>
      </c>
      <c r="D30" s="8" t="s">
        <v>106</v>
      </c>
      <c r="E30" s="8"/>
      <c r="F30" s="8">
        <v>90000</v>
      </c>
      <c r="G30" s="8">
        <v>0</v>
      </c>
      <c r="H30" s="8"/>
      <c r="I30" s="8">
        <v>90000</v>
      </c>
      <c r="J30" s="8">
        <f>ROUND(I30/'Table I'!G18*100,2)</f>
        <v>0.18</v>
      </c>
      <c r="K30" s="8">
        <v>90000</v>
      </c>
      <c r="L30" s="8">
        <v>0</v>
      </c>
      <c r="M30" s="8">
        <v>90000</v>
      </c>
      <c r="N30" s="8">
        <f>ROUND(M30/('Table I'!G13+'Table I'!G14+'Table I'!G15)*100,2)</f>
        <v>0.18</v>
      </c>
      <c r="O30" s="8"/>
      <c r="P30" s="8">
        <f>ROUND((I30+O30)/'Table I'!G18*100,2)</f>
        <v>0.18</v>
      </c>
      <c r="Q30" s="8">
        <v>0</v>
      </c>
      <c r="R30" s="8">
        <f>ROUND(Q30/'Table I'!G13*100,2)</f>
        <v>0</v>
      </c>
      <c r="S30" s="8"/>
      <c r="T30" s="8">
        <f>ROUND(S30/'Table I'!G13*100,2)</f>
        <v>0</v>
      </c>
      <c r="U30" s="8">
        <v>90000</v>
      </c>
    </row>
    <row r="31" spans="1:21" ht="12">
      <c r="A31" s="9"/>
      <c r="B31" s="10" t="s">
        <v>107</v>
      </c>
      <c r="C31" s="10" t="s">
        <v>83</v>
      </c>
      <c r="D31" s="8" t="s">
        <v>108</v>
      </c>
      <c r="E31" s="8"/>
      <c r="F31" s="8">
        <v>90000</v>
      </c>
      <c r="G31" s="8">
        <v>0</v>
      </c>
      <c r="H31" s="8"/>
      <c r="I31" s="8">
        <v>90000</v>
      </c>
      <c r="J31" s="8">
        <f>ROUND(I31/'Table I'!G18*100,2)</f>
        <v>0.18</v>
      </c>
      <c r="K31" s="8">
        <v>90000</v>
      </c>
      <c r="L31" s="8">
        <v>0</v>
      </c>
      <c r="M31" s="8">
        <v>90000</v>
      </c>
      <c r="N31" s="8">
        <f>ROUND(M31/('Table I'!G13+'Table I'!G14+'Table I'!G15)*100,2)</f>
        <v>0.18</v>
      </c>
      <c r="O31" s="8"/>
      <c r="P31" s="8">
        <f>ROUND((I31+O31)/'Table I'!G18*100,2)</f>
        <v>0.18</v>
      </c>
      <c r="Q31" s="8">
        <v>0</v>
      </c>
      <c r="R31" s="8">
        <f>ROUND(Q31/'Table I'!G13*100,2)</f>
        <v>0</v>
      </c>
      <c r="S31" s="8"/>
      <c r="T31" s="8">
        <f>ROUND(S31/'Table I'!G13*100,2)</f>
        <v>0</v>
      </c>
      <c r="U31" s="8">
        <v>90000</v>
      </c>
    </row>
    <row r="32" spans="1:21" ht="24">
      <c r="A32" s="3" t="s">
        <v>109</v>
      </c>
      <c r="B32" s="4" t="s">
        <v>110</v>
      </c>
      <c r="C32" s="4"/>
      <c r="D32" s="5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>ROUND(I32/'Table I'!G18*100,2)</f>
        <v>0</v>
      </c>
      <c r="K32" s="5">
        <v>0</v>
      </c>
      <c r="L32" s="5">
        <v>0</v>
      </c>
      <c r="M32" s="5">
        <v>0</v>
      </c>
      <c r="N32" s="5">
        <f>ROUND(M32/('Table I'!G13+'Table I'!G14+'Table I'!G15)*100,2)</f>
        <v>0</v>
      </c>
      <c r="O32" s="5">
        <v>0</v>
      </c>
      <c r="P32" s="5">
        <f>ROUND((I32+N32)/'Table I'!G18*100,2)</f>
        <v>0</v>
      </c>
      <c r="Q32" s="5">
        <v>0</v>
      </c>
      <c r="R32" s="5">
        <f>ROUND(Q32/'Table I'!G13*100,2)</f>
        <v>0</v>
      </c>
      <c r="S32" s="5">
        <v>0</v>
      </c>
      <c r="T32" s="5">
        <f>ROUND(S32/'Table I'!G13*100,2)</f>
        <v>0</v>
      </c>
      <c r="U32" s="5">
        <v>0</v>
      </c>
    </row>
    <row r="33" spans="1:21" ht="24">
      <c r="A33" s="3" t="s">
        <v>111</v>
      </c>
      <c r="B33" s="4" t="s">
        <v>112</v>
      </c>
      <c r="C33" s="4"/>
      <c r="D33" s="5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>ROUND(I33/'Table I'!G18*100,2)</f>
        <v>0</v>
      </c>
      <c r="K33" s="5">
        <v>0</v>
      </c>
      <c r="L33" s="5">
        <v>0</v>
      </c>
      <c r="M33" s="5">
        <v>0</v>
      </c>
      <c r="N33" s="5">
        <f>ROUND(M33/('Table I'!G13+'Table I'!G14+'Table I'!G15)*100,2)</f>
        <v>0</v>
      </c>
      <c r="O33" s="5">
        <v>0</v>
      </c>
      <c r="P33" s="5">
        <f>ROUND((I33+N33)/'Table I'!G18*100,2)</f>
        <v>0</v>
      </c>
      <c r="Q33" s="5">
        <v>0</v>
      </c>
      <c r="R33" s="5">
        <f>ROUND(Q33/'Table I'!G13*100,2)</f>
        <v>0</v>
      </c>
      <c r="S33" s="5">
        <v>0</v>
      </c>
      <c r="T33" s="5">
        <f>ROUND(S33/'Table I'!G13*100,2)</f>
        <v>0</v>
      </c>
      <c r="U33" s="5">
        <v>0</v>
      </c>
    </row>
    <row r="34" spans="1:21" ht="12">
      <c r="A34" s="3" t="s">
        <v>113</v>
      </c>
      <c r="B34" s="4" t="s">
        <v>114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8"/>
    </row>
    <row r="35" spans="1:21" ht="12">
      <c r="A35" s="9"/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">
      <c r="A36" s="3"/>
      <c r="B36" s="4" t="s">
        <v>115</v>
      </c>
      <c r="C36" s="4"/>
      <c r="D36" s="5"/>
      <c r="E36" s="5">
        <v>15</v>
      </c>
      <c r="F36" s="5">
        <v>20581831</v>
      </c>
      <c r="G36" s="5">
        <v>0</v>
      </c>
      <c r="H36" s="5">
        <v>0</v>
      </c>
      <c r="I36" s="5">
        <v>20581831</v>
      </c>
      <c r="J36" s="5">
        <f>ROUND(H36/'Table I'!G18*100,2)</f>
        <v>0</v>
      </c>
      <c r="K36" s="5">
        <v>20581831</v>
      </c>
      <c r="L36" s="5">
        <v>0</v>
      </c>
      <c r="M36" s="5">
        <v>20581831</v>
      </c>
      <c r="N36" s="5">
        <f>ROUND(L36/('Table I'!G13+'Table I'!G14+'Table I'!G15)*100,2)</f>
        <v>0</v>
      </c>
      <c r="O36" s="5">
        <v>0</v>
      </c>
      <c r="P36" s="5">
        <f>ROUND((I36+O36)/'Table I'!G18*100,2)</f>
        <v>41.48</v>
      </c>
      <c r="Q36" s="5">
        <v>0</v>
      </c>
      <c r="R36" s="5">
        <f>ROUND(Q36/'Table I'!G13*100,2)</f>
        <v>0</v>
      </c>
      <c r="S36" s="5">
        <v>0</v>
      </c>
      <c r="T36" s="5">
        <f>ROUND(S36/'Table I'!G13*100,2)</f>
        <v>0</v>
      </c>
      <c r="U36" s="5">
        <v>20581831</v>
      </c>
    </row>
    <row r="37" spans="1:21" ht="12">
      <c r="A37" s="9"/>
      <c r="B37" s="10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">
      <c r="A38" s="3" t="s">
        <v>116</v>
      </c>
      <c r="B38" s="4" t="s">
        <v>117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8"/>
    </row>
    <row r="39" spans="1:21" ht="36.75">
      <c r="A39" s="3" t="s">
        <v>74</v>
      </c>
      <c r="B39" s="4" t="s">
        <v>118</v>
      </c>
      <c r="C39" s="4"/>
      <c r="D39" s="5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>ROUND(I39/'Table I'!G18*100,2)</f>
        <v>0</v>
      </c>
      <c r="K39" s="5">
        <v>0</v>
      </c>
      <c r="L39" s="5">
        <v>0</v>
      </c>
      <c r="M39" s="5">
        <v>0</v>
      </c>
      <c r="N39" s="5">
        <f>ROUND(M39/('Table I'!G13+'Table I'!G14+'Table I'!G15)*100,2)</f>
        <v>0</v>
      </c>
      <c r="O39" s="5">
        <v>0</v>
      </c>
      <c r="P39" s="5">
        <f>ROUND((I39+N39)/'Table I'!G18*100,2)</f>
        <v>0</v>
      </c>
      <c r="Q39" s="5">
        <v>0</v>
      </c>
      <c r="R39" s="5">
        <f>ROUND(Q39/'Table I'!G13*100,2)</f>
        <v>0</v>
      </c>
      <c r="S39" s="5">
        <v>0</v>
      </c>
      <c r="T39" s="5">
        <f>ROUND(S39/'Table I'!G13*100,2)</f>
        <v>0</v>
      </c>
      <c r="U39" s="5">
        <v>0</v>
      </c>
    </row>
    <row r="40" spans="1:21" ht="12">
      <c r="A40" s="3" t="s">
        <v>109</v>
      </c>
      <c r="B40" s="4" t="s">
        <v>119</v>
      </c>
      <c r="C40" s="4"/>
      <c r="D40" s="5"/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>ROUND(I40/'Table I'!G18*100,2)</f>
        <v>0</v>
      </c>
      <c r="K40" s="5">
        <v>0</v>
      </c>
      <c r="L40" s="5">
        <v>0</v>
      </c>
      <c r="M40" s="5">
        <v>0</v>
      </c>
      <c r="N40" s="5">
        <f>ROUND(M40/('Table I'!G13+'Table I'!G14+'Table I'!G15)*100,2)</f>
        <v>0</v>
      </c>
      <c r="O40" s="5">
        <v>0</v>
      </c>
      <c r="P40" s="5">
        <f>ROUND((I40+N40)/'Table I'!G18*100,2)</f>
        <v>0</v>
      </c>
      <c r="Q40" s="5">
        <v>0</v>
      </c>
      <c r="R40" s="5">
        <f>ROUND(Q40/'Table I'!G13*100,2)</f>
        <v>0</v>
      </c>
      <c r="S40" s="5">
        <v>0</v>
      </c>
      <c r="T40" s="5">
        <f>ROUND(S40/'Table I'!G13*100,2)</f>
        <v>0</v>
      </c>
      <c r="U40" s="5">
        <v>0</v>
      </c>
    </row>
    <row r="41" spans="1:21" ht="12">
      <c r="A41" s="3" t="s">
        <v>111</v>
      </c>
      <c r="B41" s="4" t="s">
        <v>120</v>
      </c>
      <c r="C41" s="4"/>
      <c r="D41" s="5"/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f>ROUND(I41/'Table I'!G18*100,2)</f>
        <v>0</v>
      </c>
      <c r="K41" s="5">
        <v>0</v>
      </c>
      <c r="L41" s="5">
        <v>0</v>
      </c>
      <c r="M41" s="5">
        <v>0</v>
      </c>
      <c r="N41" s="5">
        <f>ROUND(M41/('Table I'!G13+'Table I'!G14+'Table I'!G15)*100,2)</f>
        <v>0</v>
      </c>
      <c r="O41" s="5">
        <v>0</v>
      </c>
      <c r="P41" s="5">
        <f>ROUND((I41+N41)/'Table I'!G18*100,2)</f>
        <v>0</v>
      </c>
      <c r="Q41" s="5">
        <v>0</v>
      </c>
      <c r="R41" s="5">
        <f>ROUND(Q41/'Table I'!G13*100,2)</f>
        <v>0</v>
      </c>
      <c r="S41" s="5">
        <v>0</v>
      </c>
      <c r="T41" s="5">
        <f>ROUND(S41/'Table I'!G13*100,2)</f>
        <v>0</v>
      </c>
      <c r="U41" s="5">
        <v>0</v>
      </c>
    </row>
    <row r="42" spans="1:21" ht="12">
      <c r="A42" s="3" t="s">
        <v>113</v>
      </c>
      <c r="B42" s="4" t="s">
        <v>121</v>
      </c>
      <c r="C42" s="4"/>
      <c r="D42" s="5"/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>ROUND(I42/'Table I'!G18*100,2)</f>
        <v>0</v>
      </c>
      <c r="K42" s="5">
        <v>0</v>
      </c>
      <c r="L42" s="5">
        <v>0</v>
      </c>
      <c r="M42" s="5">
        <v>0</v>
      </c>
      <c r="N42" s="5">
        <f>ROUND(M42/('Table I'!G13+'Table I'!G14+'Table I'!G15)*100,2)</f>
        <v>0</v>
      </c>
      <c r="O42" s="5">
        <v>0</v>
      </c>
      <c r="P42" s="5">
        <f>ROUND((I42+N42)/'Table I'!G18*100,2)</f>
        <v>0</v>
      </c>
      <c r="Q42" s="5">
        <v>0</v>
      </c>
      <c r="R42" s="5">
        <f>ROUND(Q42/'Table I'!G13*100,2)</f>
        <v>0</v>
      </c>
      <c r="S42" s="5">
        <v>0</v>
      </c>
      <c r="T42" s="5">
        <f>ROUND(S42/'Table I'!G13*100,2)</f>
        <v>0</v>
      </c>
      <c r="U42" s="5">
        <v>0</v>
      </c>
    </row>
    <row r="43" spans="1:21" ht="12">
      <c r="A43" s="3" t="s">
        <v>122</v>
      </c>
      <c r="B43" s="4" t="s">
        <v>114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8"/>
    </row>
    <row r="44" spans="1:21" ht="12">
      <c r="A44" s="3" t="s">
        <v>122</v>
      </c>
      <c r="B44" s="4" t="s">
        <v>123</v>
      </c>
      <c r="C44" s="4"/>
      <c r="D44" s="5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f>ROUND(I44/'Table I'!G18*100,2)</f>
        <v>0</v>
      </c>
      <c r="K44" s="5">
        <v>0</v>
      </c>
      <c r="L44" s="5">
        <v>0</v>
      </c>
      <c r="M44" s="5">
        <v>0</v>
      </c>
      <c r="N44" s="5">
        <f>ROUND(M44/('Table I'!G13+'Table I'!G14+'Table I'!G15)*100,2)</f>
        <v>0</v>
      </c>
      <c r="O44" s="5">
        <v>0</v>
      </c>
      <c r="P44" s="5">
        <f>ROUND((I44+N44)/'Table I'!G18*100,2)</f>
        <v>0</v>
      </c>
      <c r="Q44" s="5">
        <v>0</v>
      </c>
      <c r="R44" s="5">
        <f>ROUND(Q44/'Table I'!G13*100,2)</f>
        <v>0</v>
      </c>
      <c r="S44" s="5">
        <v>0</v>
      </c>
      <c r="T44" s="5">
        <f>ROUND(S44/'Table I'!G13*100,2)</f>
        <v>0</v>
      </c>
      <c r="U44" s="5">
        <v>0</v>
      </c>
    </row>
    <row r="45" spans="1:21" ht="12">
      <c r="A45" s="9"/>
      <c r="B45" s="10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">
      <c r="A46" s="3"/>
      <c r="B46" s="4" t="s">
        <v>124</v>
      </c>
      <c r="C46" s="4"/>
      <c r="D46" s="5"/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>ROUND(H46/'Table I'!G18*100,2)</f>
        <v>0</v>
      </c>
      <c r="K46" s="5">
        <v>0</v>
      </c>
      <c r="L46" s="5">
        <v>0</v>
      </c>
      <c r="M46" s="5">
        <v>0</v>
      </c>
      <c r="N46" s="5">
        <f>ROUND(L46/('Table I'!G13+'Table I'!G14+'Table I'!G15)*100,2)</f>
        <v>0</v>
      </c>
      <c r="O46" s="5">
        <v>0</v>
      </c>
      <c r="P46" s="5">
        <f>ROUND((I46+O46)/'Table I'!G18*100,2)</f>
        <v>0</v>
      </c>
      <c r="Q46" s="5">
        <v>0</v>
      </c>
      <c r="R46" s="5">
        <f>ROUND(Q46/'Table I'!G13*100,2)</f>
        <v>0</v>
      </c>
      <c r="S46" s="5">
        <v>0</v>
      </c>
      <c r="T46" s="5">
        <f>ROUND(S46/'Table I'!G13*100,2)</f>
        <v>0</v>
      </c>
      <c r="U46" s="5">
        <v>0</v>
      </c>
    </row>
    <row r="47" spans="1:21" ht="12">
      <c r="A47" s="9"/>
      <c r="B47" s="10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36.75">
      <c r="A48" s="3"/>
      <c r="B48" s="4" t="s">
        <v>125</v>
      </c>
      <c r="C48" s="4"/>
      <c r="D48" s="5"/>
      <c r="E48" s="5">
        <v>15</v>
      </c>
      <c r="F48" s="5">
        <v>20581831</v>
      </c>
      <c r="G48" s="5">
        <v>0</v>
      </c>
      <c r="H48" s="5">
        <v>0</v>
      </c>
      <c r="I48" s="5">
        <v>20581831</v>
      </c>
      <c r="J48" s="5">
        <f>ROUND(I48/'Table I'!G18*100,2)</f>
        <v>41.48</v>
      </c>
      <c r="K48" s="5">
        <v>20581831</v>
      </c>
      <c r="L48" s="5">
        <v>0</v>
      </c>
      <c r="M48" s="5">
        <v>20581831</v>
      </c>
      <c r="N48" s="5">
        <f>ROUND(M48/('Table I'!G13+'Table I'!G14+'Table I'!G15)*100,2)</f>
        <v>41.48</v>
      </c>
      <c r="O48" s="5">
        <v>0</v>
      </c>
      <c r="P48" s="5">
        <f>ROUND((I48+O48)/'Table I'!G18*100,2)</f>
        <v>41.48</v>
      </c>
      <c r="Q48" s="5">
        <v>0</v>
      </c>
      <c r="R48" s="5">
        <f>ROUND(Q48/'Table I'!G18*100,2)</f>
        <v>0</v>
      </c>
      <c r="S48" s="5">
        <v>0</v>
      </c>
      <c r="T48" s="5">
        <f>ROUND(S48/'Table I'!G18*100,2)</f>
        <v>0</v>
      </c>
      <c r="U48" s="5">
        <v>20581831</v>
      </c>
    </row>
    <row r="49" spans="1:21" ht="1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2">
      <c r="A50" s="22" t="s">
        <v>126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</sheetData>
  <sheetProtection selectLockedCells="1" selectUnlockedCells="1"/>
  <mergeCells count="28">
    <mergeCell ref="A49:U49"/>
    <mergeCell ref="A50:U51"/>
    <mergeCell ref="U3:U13"/>
    <mergeCell ref="K8:M8"/>
    <mergeCell ref="N8:N13"/>
    <mergeCell ref="Q8:Q13"/>
    <mergeCell ref="R8:R13"/>
    <mergeCell ref="S8:S13"/>
    <mergeCell ref="T8:T13"/>
    <mergeCell ref="K9:K13"/>
    <mergeCell ref="L9:L13"/>
    <mergeCell ref="M9:M13"/>
    <mergeCell ref="J3:J13"/>
    <mergeCell ref="K3:N7"/>
    <mergeCell ref="O3:O13"/>
    <mergeCell ref="P3:P13"/>
    <mergeCell ref="Q3:R7"/>
    <mergeCell ref="S3:T7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421875" style="0" customWidth="1"/>
    <col min="2" max="2" width="35.7109375" style="0" customWidth="1"/>
    <col min="3" max="3" width="13.7109375" style="0" customWidth="1"/>
    <col min="4" max="4" width="12.7109375" style="0" customWidth="1"/>
    <col min="5" max="5" width="13.8515625" style="0" customWidth="1"/>
    <col min="6" max="6" width="14.28125" style="0" customWidth="1"/>
    <col min="7" max="7" width="13.8515625" style="0" customWidth="1"/>
    <col min="8" max="8" width="12.28125" style="0" customWidth="1"/>
    <col min="9" max="9" width="20.28125" style="0" customWidth="1"/>
    <col min="10" max="10" width="9.421875" style="0" customWidth="1"/>
    <col min="11" max="11" width="7.00390625" style="0" customWidth="1"/>
    <col min="12" max="12" width="9.421875" style="0" customWidth="1"/>
    <col min="13" max="13" width="9.00390625" style="0" customWidth="1"/>
    <col min="14" max="14" width="14.28125" style="0" customWidth="1"/>
    <col min="15" max="15" width="19.8515625" style="0" customWidth="1"/>
    <col min="16" max="16" width="10.7109375" style="0" customWidth="1"/>
    <col min="17" max="17" width="8.421875" style="0" customWidth="1"/>
    <col min="18" max="18" width="11.28125" style="0" customWidth="1"/>
    <col min="19" max="19" width="10.421875" style="0" customWidth="1"/>
    <col min="20" max="20" width="17.140625" style="0" customWidth="1"/>
    <col min="21" max="23" width="9.421875" style="0" customWidth="1"/>
  </cols>
  <sheetData>
    <row r="1" spans="1:2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>
      <c r="A2" s="18" t="s">
        <v>127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>
      <c r="A3" s="20"/>
      <c r="B3" s="19" t="s">
        <v>61</v>
      </c>
      <c r="C3" s="19" t="s">
        <v>63</v>
      </c>
      <c r="D3" s="19" t="s">
        <v>64</v>
      </c>
      <c r="E3" s="19" t="s">
        <v>27</v>
      </c>
      <c r="F3" s="19" t="s">
        <v>65</v>
      </c>
      <c r="G3" s="19" t="s">
        <v>29</v>
      </c>
      <c r="H3" s="19" t="s">
        <v>128</v>
      </c>
      <c r="I3" s="19" t="s">
        <v>67</v>
      </c>
      <c r="J3" s="19" t="s">
        <v>129</v>
      </c>
      <c r="K3" s="19"/>
      <c r="L3" s="19"/>
      <c r="M3" s="19"/>
      <c r="N3" s="19" t="s">
        <v>33</v>
      </c>
      <c r="O3" s="19" t="s">
        <v>130</v>
      </c>
      <c r="P3" s="19" t="s">
        <v>35</v>
      </c>
      <c r="Q3" s="19"/>
      <c r="R3" s="19" t="s">
        <v>36</v>
      </c>
      <c r="S3" s="19"/>
      <c r="T3" s="19" t="s">
        <v>37</v>
      </c>
      <c r="U3" s="19" t="s">
        <v>38</v>
      </c>
      <c r="V3" s="19"/>
      <c r="W3" s="19"/>
    </row>
    <row r="4" spans="1:23" ht="12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2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2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 customHeight="1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 t="s">
        <v>42</v>
      </c>
      <c r="Q7" s="19" t="s">
        <v>43</v>
      </c>
      <c r="R7" s="19" t="s">
        <v>131</v>
      </c>
      <c r="S7" s="19" t="s">
        <v>132</v>
      </c>
      <c r="T7" s="19"/>
      <c r="U7" s="20" t="s">
        <v>39</v>
      </c>
      <c r="V7" s="20"/>
      <c r="W7" s="20"/>
    </row>
    <row r="8" spans="1:23" ht="12.75" customHeight="1">
      <c r="A8" s="20"/>
      <c r="B8" s="19"/>
      <c r="C8" s="19"/>
      <c r="D8" s="19"/>
      <c r="E8" s="19"/>
      <c r="F8" s="19"/>
      <c r="G8" s="19"/>
      <c r="H8" s="19"/>
      <c r="I8" s="19"/>
      <c r="J8" s="20" t="s">
        <v>40</v>
      </c>
      <c r="K8" s="20"/>
      <c r="L8" s="20"/>
      <c r="M8" s="19" t="s">
        <v>69</v>
      </c>
      <c r="N8" s="19"/>
      <c r="O8" s="19"/>
      <c r="P8" s="19"/>
      <c r="Q8" s="19"/>
      <c r="R8" s="19"/>
      <c r="S8" s="19"/>
      <c r="T8" s="19"/>
      <c r="U8" s="19" t="s">
        <v>44</v>
      </c>
      <c r="V8" s="19" t="s">
        <v>45</v>
      </c>
      <c r="W8" s="19" t="s">
        <v>46</v>
      </c>
    </row>
    <row r="9" spans="1:23" ht="12.75" customHeight="1">
      <c r="A9" s="20"/>
      <c r="B9" s="19"/>
      <c r="C9" s="19"/>
      <c r="D9" s="19"/>
      <c r="E9" s="19"/>
      <c r="F9" s="19"/>
      <c r="G9" s="19"/>
      <c r="H9" s="19"/>
      <c r="I9" s="19"/>
      <c r="J9" s="19" t="s">
        <v>70</v>
      </c>
      <c r="K9" s="19" t="s">
        <v>71</v>
      </c>
      <c r="L9" s="19" t="s">
        <v>49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2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2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2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2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2">
      <c r="A14" s="9"/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">
      <c r="A15" s="3" t="s">
        <v>72</v>
      </c>
      <c r="B15" s="4" t="s">
        <v>133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">
      <c r="A16" s="3" t="s">
        <v>74</v>
      </c>
      <c r="B16" s="4" t="s">
        <v>134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135</v>
      </c>
      <c r="S16" s="5"/>
      <c r="T16" s="5">
        <v>0</v>
      </c>
      <c r="U16" s="5" t="s">
        <v>136</v>
      </c>
      <c r="V16" s="5" t="s">
        <v>136</v>
      </c>
      <c r="W16" s="5" t="s">
        <v>136</v>
      </c>
    </row>
    <row r="17" spans="1:23" ht="24">
      <c r="A17" s="3" t="s">
        <v>109</v>
      </c>
      <c r="B17" s="4" t="s">
        <v>137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135</v>
      </c>
      <c r="S17" s="5"/>
      <c r="T17" s="5">
        <v>0</v>
      </c>
      <c r="U17" s="5" t="s">
        <v>136</v>
      </c>
      <c r="V17" s="5" t="s">
        <v>136</v>
      </c>
      <c r="W17" s="5" t="s">
        <v>136</v>
      </c>
    </row>
    <row r="18" spans="1:23" ht="24">
      <c r="A18" s="3" t="s">
        <v>111</v>
      </c>
      <c r="B18" s="4" t="s">
        <v>138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135</v>
      </c>
      <c r="S18" s="5"/>
      <c r="T18" s="5">
        <v>0</v>
      </c>
      <c r="U18" s="5" t="s">
        <v>136</v>
      </c>
      <c r="V18" s="5" t="s">
        <v>136</v>
      </c>
      <c r="W18" s="5" t="s">
        <v>136</v>
      </c>
    </row>
    <row r="19" spans="1:23" ht="12">
      <c r="A19" s="3" t="s">
        <v>113</v>
      </c>
      <c r="B19" s="4" t="s">
        <v>139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135</v>
      </c>
      <c r="S19" s="5"/>
      <c r="T19" s="5">
        <v>0</v>
      </c>
      <c r="U19" s="5" t="s">
        <v>136</v>
      </c>
      <c r="V19" s="5" t="s">
        <v>136</v>
      </c>
      <c r="W19" s="5" t="s">
        <v>136</v>
      </c>
    </row>
    <row r="20" spans="1:23" ht="12">
      <c r="A20" s="3" t="s">
        <v>140</v>
      </c>
      <c r="B20" s="4" t="s">
        <v>141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135</v>
      </c>
      <c r="S20" s="5"/>
      <c r="T20" s="5">
        <v>0</v>
      </c>
      <c r="U20" s="5" t="s">
        <v>136</v>
      </c>
      <c r="V20" s="5" t="s">
        <v>136</v>
      </c>
      <c r="W20" s="5" t="s">
        <v>136</v>
      </c>
    </row>
    <row r="21" spans="1:23" ht="24">
      <c r="A21" s="3" t="s">
        <v>122</v>
      </c>
      <c r="B21" s="4" t="s">
        <v>142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135</v>
      </c>
      <c r="S21" s="5"/>
      <c r="T21" s="5">
        <v>0</v>
      </c>
      <c r="U21" s="5" t="s">
        <v>136</v>
      </c>
      <c r="V21" s="5" t="s">
        <v>136</v>
      </c>
      <c r="W21" s="5" t="s">
        <v>136</v>
      </c>
    </row>
    <row r="22" spans="1:23" ht="24">
      <c r="A22" s="3" t="s">
        <v>143</v>
      </c>
      <c r="B22" s="4" t="s">
        <v>144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135</v>
      </c>
      <c r="S22" s="5"/>
      <c r="T22" s="5">
        <v>0</v>
      </c>
      <c r="U22" s="5" t="s">
        <v>136</v>
      </c>
      <c r="V22" s="5" t="s">
        <v>136</v>
      </c>
      <c r="W22" s="5" t="s">
        <v>136</v>
      </c>
    </row>
    <row r="23" spans="1:23" ht="24">
      <c r="A23" s="3" t="s">
        <v>145</v>
      </c>
      <c r="B23" s="4" t="s">
        <v>146</v>
      </c>
      <c r="C23" s="4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ROUND(H23/'Table I'!G18*100,2)</f>
        <v>0</v>
      </c>
      <c r="J23" s="5">
        <v>0</v>
      </c>
      <c r="K23" s="5">
        <v>0</v>
      </c>
      <c r="L23" s="5">
        <v>0</v>
      </c>
      <c r="M23" s="5">
        <f>ROUND(L23/('Table I'!G13+'Table I'!G14+'Table I'!G15)*100,2)</f>
        <v>0</v>
      </c>
      <c r="N23" s="5">
        <v>0</v>
      </c>
      <c r="O23" s="5">
        <f>ROUND((H23+N23)/'Table I'!G18*100,2)</f>
        <v>0</v>
      </c>
      <c r="P23" s="5">
        <v>0</v>
      </c>
      <c r="Q23" s="5">
        <f>ROUND(P23/'Table I'!G14*100,2)</f>
        <v>0</v>
      </c>
      <c r="R23" s="5" t="s">
        <v>135</v>
      </c>
      <c r="S23" s="5"/>
      <c r="T23" s="5">
        <v>0</v>
      </c>
      <c r="U23" s="5" t="s">
        <v>136</v>
      </c>
      <c r="V23" s="5" t="s">
        <v>136</v>
      </c>
      <c r="W23" s="5" t="s">
        <v>136</v>
      </c>
    </row>
    <row r="24" spans="1:23" ht="24">
      <c r="A24" s="3" t="s">
        <v>147</v>
      </c>
      <c r="B24" s="4" t="s">
        <v>148</v>
      </c>
      <c r="C24" s="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ROUND(H24/'Table I'!G18*100,2)</f>
        <v>0</v>
      </c>
      <c r="J24" s="5">
        <v>0</v>
      </c>
      <c r="K24" s="5">
        <v>0</v>
      </c>
      <c r="L24" s="5">
        <v>0</v>
      </c>
      <c r="M24" s="5">
        <f>ROUND(L24/('Table I'!G13+'Table I'!G14+'Table I'!G15)*100,2)</f>
        <v>0</v>
      </c>
      <c r="N24" s="5">
        <v>0</v>
      </c>
      <c r="O24" s="5">
        <f>ROUND((H24+N24)/'Table I'!G18*100,2)</f>
        <v>0</v>
      </c>
      <c r="P24" s="5">
        <v>0</v>
      </c>
      <c r="Q24" s="5">
        <f>ROUND(P24/'Table I'!G14*100,2)</f>
        <v>0</v>
      </c>
      <c r="R24" s="5" t="s">
        <v>135</v>
      </c>
      <c r="S24" s="5"/>
      <c r="T24" s="5">
        <v>0</v>
      </c>
      <c r="U24" s="5" t="s">
        <v>136</v>
      </c>
      <c r="V24" s="5" t="s">
        <v>136</v>
      </c>
      <c r="W24" s="5" t="s">
        <v>136</v>
      </c>
    </row>
    <row r="25" spans="1:23" ht="24">
      <c r="A25" s="3" t="s">
        <v>149</v>
      </c>
      <c r="B25" s="4" t="s">
        <v>150</v>
      </c>
      <c r="C25" s="4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ROUND(H25/'Table I'!G18*100,2)</f>
        <v>0</v>
      </c>
      <c r="J25" s="5">
        <v>0</v>
      </c>
      <c r="K25" s="5">
        <v>0</v>
      </c>
      <c r="L25" s="5">
        <v>0</v>
      </c>
      <c r="M25" s="5">
        <f>ROUND(L25/('Table I'!G13+'Table I'!G14+'Table I'!G15)*100,2)</f>
        <v>0</v>
      </c>
      <c r="N25" s="5">
        <v>0</v>
      </c>
      <c r="O25" s="5">
        <f>ROUND((H25+N25)/'Table I'!G18*100,2)</f>
        <v>0</v>
      </c>
      <c r="P25" s="5">
        <v>0</v>
      </c>
      <c r="Q25" s="5">
        <f>ROUND(P25/'Table I'!G14*100,2)</f>
        <v>0</v>
      </c>
      <c r="R25" s="5" t="s">
        <v>135</v>
      </c>
      <c r="S25" s="5"/>
      <c r="T25" s="5">
        <v>0</v>
      </c>
      <c r="U25" s="5" t="s">
        <v>136</v>
      </c>
      <c r="V25" s="5" t="s">
        <v>136</v>
      </c>
      <c r="W25" s="5" t="s">
        <v>136</v>
      </c>
    </row>
    <row r="26" spans="1:23" ht="12">
      <c r="A26" s="3" t="s">
        <v>72</v>
      </c>
      <c r="B26" s="4" t="s">
        <v>151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">
      <c r="A27" s="9"/>
      <c r="B27" s="10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">
      <c r="A28" s="3"/>
      <c r="B28" s="4" t="s">
        <v>152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ROUND((H28+N28)/'Table I'!G18*100,2)</f>
        <v>0</v>
      </c>
      <c r="P28" s="5">
        <v>0</v>
      </c>
      <c r="Q28" s="5">
        <f>ROUND(P28/'Table I'!G14*100,2)</f>
        <v>0</v>
      </c>
      <c r="R28" s="5"/>
      <c r="S28" s="5"/>
      <c r="T28" s="5">
        <v>0</v>
      </c>
      <c r="U28" s="5" t="s">
        <v>136</v>
      </c>
      <c r="V28" s="5" t="s">
        <v>136</v>
      </c>
      <c r="W28" s="5" t="s">
        <v>136</v>
      </c>
    </row>
    <row r="29" spans="1:23" ht="12">
      <c r="A29" s="9"/>
      <c r="B29" s="10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">
      <c r="A30" s="3" t="s">
        <v>116</v>
      </c>
      <c r="B30" s="4" t="s">
        <v>153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">
      <c r="A31" s="3" t="s">
        <v>154</v>
      </c>
      <c r="B31" s="4" t="s">
        <v>155</v>
      </c>
      <c r="C31" s="4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ROUND(H31/'Table I'!G18*100,2)</f>
        <v>0</v>
      </c>
      <c r="J31" s="5">
        <v>0</v>
      </c>
      <c r="K31" s="5">
        <v>0</v>
      </c>
      <c r="L31" s="5">
        <v>0</v>
      </c>
      <c r="M31" s="5">
        <f>ROUND(L31/('Table I'!G13+'Table I'!G14+'Table I'!G15)*100,2)</f>
        <v>0</v>
      </c>
      <c r="N31" s="5">
        <v>0</v>
      </c>
      <c r="O31" s="5">
        <f>ROUND((H31+N31)/'Table I'!G18*100,2)</f>
        <v>0</v>
      </c>
      <c r="P31" s="5">
        <v>0</v>
      </c>
      <c r="Q31" s="5">
        <f>ROUND(P31/'Table I'!G14*100,2)</f>
        <v>0</v>
      </c>
      <c r="R31" s="5" t="s">
        <v>135</v>
      </c>
      <c r="S31" s="5"/>
      <c r="T31" s="5">
        <v>0</v>
      </c>
      <c r="U31" s="5" t="s">
        <v>136</v>
      </c>
      <c r="V31" s="5" t="s">
        <v>136</v>
      </c>
      <c r="W31" s="5" t="s">
        <v>136</v>
      </c>
    </row>
    <row r="32" spans="1:23" ht="24">
      <c r="A32" s="3" t="s">
        <v>156</v>
      </c>
      <c r="B32" s="4" t="s">
        <v>157</v>
      </c>
      <c r="C32" s="4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ROUND(H32/'Table I'!G18*100,2)</f>
        <v>0</v>
      </c>
      <c r="J32" s="5">
        <v>0</v>
      </c>
      <c r="K32" s="5">
        <v>0</v>
      </c>
      <c r="L32" s="5">
        <v>0</v>
      </c>
      <c r="M32" s="5">
        <f>ROUND(L32/('Table I'!G13+'Table I'!G14+'Table I'!G15)*100,2)</f>
        <v>0</v>
      </c>
      <c r="N32" s="5">
        <v>0</v>
      </c>
      <c r="O32" s="5">
        <f>ROUND((H32+N32)/'Table I'!G18*100,2)</f>
        <v>0</v>
      </c>
      <c r="P32" s="5">
        <v>0</v>
      </c>
      <c r="Q32" s="5">
        <f>ROUND(P32/'Table I'!G14*100,2)</f>
        <v>0</v>
      </c>
      <c r="R32" s="5" t="s">
        <v>135</v>
      </c>
      <c r="S32" s="5"/>
      <c r="T32" s="5">
        <v>0</v>
      </c>
      <c r="U32" s="5" t="s">
        <v>136</v>
      </c>
      <c r="V32" s="5" t="s">
        <v>136</v>
      </c>
      <c r="W32" s="5" t="s">
        <v>136</v>
      </c>
    </row>
    <row r="33" spans="1:23" ht="12">
      <c r="A33" s="3" t="s">
        <v>158</v>
      </c>
      <c r="B33" s="4" t="s">
        <v>159</v>
      </c>
      <c r="C33" s="4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ROUND(H33/'Table I'!G18*100,2)</f>
        <v>0</v>
      </c>
      <c r="J33" s="5">
        <v>0</v>
      </c>
      <c r="K33" s="5">
        <v>0</v>
      </c>
      <c r="L33" s="5">
        <v>0</v>
      </c>
      <c r="M33" s="5">
        <f>ROUND(L33/('Table I'!G13+'Table I'!G14+'Table I'!G15)*100,2)</f>
        <v>0</v>
      </c>
      <c r="N33" s="5">
        <v>0</v>
      </c>
      <c r="O33" s="5">
        <f>ROUND((H33+N33)/'Table I'!G18*100,2)</f>
        <v>0</v>
      </c>
      <c r="P33" s="5">
        <v>0</v>
      </c>
      <c r="Q33" s="5">
        <f>ROUND(P33/'Table I'!G14*100,2)</f>
        <v>0</v>
      </c>
      <c r="R33" s="5" t="s">
        <v>135</v>
      </c>
      <c r="S33" s="5"/>
      <c r="T33" s="5">
        <v>0</v>
      </c>
      <c r="U33" s="5" t="s">
        <v>136</v>
      </c>
      <c r="V33" s="5" t="s">
        <v>136</v>
      </c>
      <c r="W33" s="5" t="s">
        <v>136</v>
      </c>
    </row>
    <row r="34" spans="1:23" ht="36.75">
      <c r="A34" s="3" t="s">
        <v>160</v>
      </c>
      <c r="B34" s="4" t="s">
        <v>161</v>
      </c>
      <c r="C34" s="4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ROUND(H34/'Table I'!G18*100,2)</f>
        <v>0</v>
      </c>
      <c r="J34" s="5">
        <v>0</v>
      </c>
      <c r="K34" s="5">
        <v>0</v>
      </c>
      <c r="L34" s="5">
        <v>0</v>
      </c>
      <c r="M34" s="5">
        <f>ROUND(L34/('Table I'!G13+'Table I'!G14+'Table I'!G15)*100,2)</f>
        <v>0</v>
      </c>
      <c r="N34" s="5">
        <v>0</v>
      </c>
      <c r="O34" s="5">
        <f>ROUND((H34+N34)/'Table I'!G18*100,2)</f>
        <v>0</v>
      </c>
      <c r="P34" s="5">
        <v>0</v>
      </c>
      <c r="Q34" s="5">
        <f>ROUND(P34/'Table I'!G14*100,2)</f>
        <v>0</v>
      </c>
      <c r="R34" s="5" t="s">
        <v>135</v>
      </c>
      <c r="S34" s="5"/>
      <c r="T34" s="5">
        <v>0</v>
      </c>
      <c r="U34" s="5" t="s">
        <v>136</v>
      </c>
      <c r="V34" s="5" t="s">
        <v>136</v>
      </c>
      <c r="W34" s="5" t="s">
        <v>136</v>
      </c>
    </row>
    <row r="35" spans="1:23" ht="36.75">
      <c r="A35" s="3" t="s">
        <v>162</v>
      </c>
      <c r="B35" s="4" t="s">
        <v>163</v>
      </c>
      <c r="C35" s="4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ROUND(H35/'Table I'!G18*100,2)</f>
        <v>0</v>
      </c>
      <c r="J35" s="5">
        <v>0</v>
      </c>
      <c r="K35" s="5">
        <v>0</v>
      </c>
      <c r="L35" s="5">
        <v>0</v>
      </c>
      <c r="M35" s="5">
        <f>ROUND(L35/('Table I'!G13+'Table I'!G14+'Table I'!G15)*100,2)</f>
        <v>0</v>
      </c>
      <c r="N35" s="5">
        <v>0</v>
      </c>
      <c r="O35" s="5">
        <f>ROUND((H35+N35)/'Table I'!G18*100,2)</f>
        <v>0</v>
      </c>
      <c r="P35" s="5">
        <v>0</v>
      </c>
      <c r="Q35" s="5">
        <f>ROUND(P35/'Table I'!G14*100,2)</f>
        <v>0</v>
      </c>
      <c r="R35" s="5" t="s">
        <v>135</v>
      </c>
      <c r="S35" s="5"/>
      <c r="T35" s="5">
        <v>0</v>
      </c>
      <c r="U35" s="5" t="s">
        <v>136</v>
      </c>
      <c r="V35" s="5" t="s">
        <v>136</v>
      </c>
      <c r="W35" s="5" t="s">
        <v>136</v>
      </c>
    </row>
    <row r="36" spans="1:23" ht="12">
      <c r="A36" s="3" t="s">
        <v>162</v>
      </c>
      <c r="B36" s="4" t="s">
        <v>164</v>
      </c>
      <c r="C36" s="4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ROUND(H36/'Table I'!G18*100,2)</f>
        <v>0</v>
      </c>
      <c r="J36" s="5">
        <v>0</v>
      </c>
      <c r="K36" s="5">
        <v>0</v>
      </c>
      <c r="L36" s="5">
        <v>0</v>
      </c>
      <c r="M36" s="5">
        <f>ROUND(L36/('Table I'!G13+'Table I'!G14+'Table I'!G15)*100,2)</f>
        <v>0</v>
      </c>
      <c r="N36" s="5">
        <v>0</v>
      </c>
      <c r="O36" s="5">
        <f>ROUND((H36+N36)/'Table I'!G18*100,2)</f>
        <v>0</v>
      </c>
      <c r="P36" s="5">
        <v>0</v>
      </c>
      <c r="Q36" s="5">
        <f>ROUND(P36/'Table I'!G14*100,2)</f>
        <v>0</v>
      </c>
      <c r="R36" s="5" t="s">
        <v>135</v>
      </c>
      <c r="S36" s="5"/>
      <c r="T36" s="5">
        <v>0</v>
      </c>
      <c r="U36" s="5" t="s">
        <v>136</v>
      </c>
      <c r="V36" s="5" t="s">
        <v>136</v>
      </c>
      <c r="W36" s="5" t="s">
        <v>136</v>
      </c>
    </row>
    <row r="37" spans="1:23" ht="36.75">
      <c r="A37" s="3" t="s">
        <v>165</v>
      </c>
      <c r="B37" s="4" t="s">
        <v>166</v>
      </c>
      <c r="C37" s="4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ROUND(H37/'Table I'!G18*100,2)</f>
        <v>0</v>
      </c>
      <c r="J37" s="5">
        <v>0</v>
      </c>
      <c r="K37" s="5">
        <v>0</v>
      </c>
      <c r="L37" s="5">
        <v>0</v>
      </c>
      <c r="M37" s="5">
        <f>ROUND(L37/('Table I'!G13+'Table I'!G14+'Table I'!G15)*100,2)</f>
        <v>0</v>
      </c>
      <c r="N37" s="5">
        <v>0</v>
      </c>
      <c r="O37" s="5">
        <f>ROUND((H37+N37)/'Table I'!G18*100,2)</f>
        <v>0</v>
      </c>
      <c r="P37" s="5">
        <v>0</v>
      </c>
      <c r="Q37" s="5">
        <f>ROUND(P37/'Table I'!G14*100,2)</f>
        <v>0</v>
      </c>
      <c r="R37" s="5" t="s">
        <v>135</v>
      </c>
      <c r="S37" s="5"/>
      <c r="T37" s="5">
        <v>0</v>
      </c>
      <c r="U37" s="5" t="s">
        <v>136</v>
      </c>
      <c r="V37" s="5" t="s">
        <v>136</v>
      </c>
      <c r="W37" s="5" t="s">
        <v>136</v>
      </c>
    </row>
    <row r="38" spans="1:23" ht="12">
      <c r="A38" s="3" t="s">
        <v>143</v>
      </c>
      <c r="B38" s="4" t="s">
        <v>114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">
      <c r="A39" s="9"/>
      <c r="B39" s="10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2">
      <c r="A40" s="3"/>
      <c r="B40" s="4" t="s">
        <v>167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ROUND((H40+N40)/'Table I'!G18*100,2)</f>
        <v>0</v>
      </c>
      <c r="P40" s="5">
        <v>0</v>
      </c>
      <c r="Q40" s="5">
        <f>ROUND(P40/'Table I'!G14*100,2)</f>
        <v>0</v>
      </c>
      <c r="R40" s="5"/>
      <c r="S40" s="5"/>
      <c r="T40" s="5">
        <v>0</v>
      </c>
      <c r="U40" s="5" t="s">
        <v>136</v>
      </c>
      <c r="V40" s="5" t="s">
        <v>136</v>
      </c>
      <c r="W40" s="5" t="s">
        <v>136</v>
      </c>
    </row>
    <row r="41" spans="1:23" ht="12">
      <c r="A41" s="9"/>
      <c r="B41" s="10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4">
      <c r="A42" s="3" t="s">
        <v>168</v>
      </c>
      <c r="B42" s="4" t="s">
        <v>169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4">
      <c r="A43" s="3" t="s">
        <v>74</v>
      </c>
      <c r="B43" s="4" t="s">
        <v>170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ROUND(H43/'Table I'!G18*100,2)</f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ROUND((H43+N43)/'Table I'!G18*100,2)</f>
        <v>0</v>
      </c>
      <c r="P43" s="5">
        <v>0</v>
      </c>
      <c r="Q43" s="5">
        <f>ROUND(P43/'Table I'!G14*100,2)</f>
        <v>0</v>
      </c>
      <c r="R43" s="5" t="s">
        <v>135</v>
      </c>
      <c r="S43" s="5"/>
      <c r="T43" s="5">
        <v>0</v>
      </c>
      <c r="U43" s="5" t="s">
        <v>136</v>
      </c>
      <c r="V43" s="5" t="s">
        <v>136</v>
      </c>
      <c r="W43" s="5" t="s">
        <v>136</v>
      </c>
    </row>
    <row r="44" spans="1:23" ht="12">
      <c r="A44" s="3" t="s">
        <v>109</v>
      </c>
      <c r="B44" s="4" t="s">
        <v>171</v>
      </c>
      <c r="C44" s="4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>ROUND(H44/'Table I'!G18*100,2)</f>
        <v>0</v>
      </c>
      <c r="J44" s="5">
        <v>0</v>
      </c>
      <c r="K44" s="5">
        <v>0</v>
      </c>
      <c r="L44" s="5">
        <v>0</v>
      </c>
      <c r="M44" s="5">
        <f>ROUND(L44/('Table I'!G13+'Table I'!G14+'Table I'!G15)*100,2)</f>
        <v>0</v>
      </c>
      <c r="N44" s="5">
        <v>0</v>
      </c>
      <c r="O44" s="5">
        <f>ROUND((H44+N44)/'Table I'!G18*100,2)</f>
        <v>0</v>
      </c>
      <c r="P44" s="5">
        <v>0</v>
      </c>
      <c r="Q44" s="5">
        <f>ROUND(P44/'Table I'!G14*100,2)</f>
        <v>0</v>
      </c>
      <c r="R44" s="5" t="s">
        <v>135</v>
      </c>
      <c r="S44" s="5"/>
      <c r="T44" s="5">
        <v>0</v>
      </c>
      <c r="U44" s="5" t="s">
        <v>136</v>
      </c>
      <c r="V44" s="5" t="s">
        <v>136</v>
      </c>
      <c r="W44" s="5" t="s">
        <v>136</v>
      </c>
    </row>
    <row r="45" spans="1:23" ht="48.75">
      <c r="A45" s="3" t="s">
        <v>111</v>
      </c>
      <c r="B45" s="4" t="s">
        <v>172</v>
      </c>
      <c r="C45" s="4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>ROUND(H45/'Table I'!G18*100,2)</f>
        <v>0</v>
      </c>
      <c r="J45" s="5">
        <v>0</v>
      </c>
      <c r="K45" s="5">
        <v>0</v>
      </c>
      <c r="L45" s="5">
        <v>0</v>
      </c>
      <c r="M45" s="5">
        <f>ROUND(L45/('Table I'!G13+'Table I'!G14+'Table I'!G15)*100,2)</f>
        <v>0</v>
      </c>
      <c r="N45" s="5">
        <v>0</v>
      </c>
      <c r="O45" s="5">
        <f>ROUND((H45+N45)/'Table I'!G18*100,2)</f>
        <v>0</v>
      </c>
      <c r="P45" s="5">
        <v>0</v>
      </c>
      <c r="Q45" s="5">
        <f>ROUND(P45/'Table I'!G14*100,2)</f>
        <v>0</v>
      </c>
      <c r="R45" s="5" t="s">
        <v>135</v>
      </c>
      <c r="S45" s="5"/>
      <c r="T45" s="5">
        <v>0</v>
      </c>
      <c r="U45" s="5" t="s">
        <v>136</v>
      </c>
      <c r="V45" s="5" t="s">
        <v>136</v>
      </c>
      <c r="W45" s="5" t="s">
        <v>136</v>
      </c>
    </row>
    <row r="46" spans="1:23" ht="12">
      <c r="A46" s="9"/>
      <c r="B46" s="10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2">
      <c r="A47" s="3"/>
      <c r="B47" s="4" t="s">
        <v>173</v>
      </c>
      <c r="C47" s="4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>ROUND(H47/'Table I'!G18*100,2)</f>
        <v>0</v>
      </c>
      <c r="J47" s="5">
        <v>0</v>
      </c>
      <c r="K47" s="5">
        <v>0</v>
      </c>
      <c r="L47" s="5">
        <v>0</v>
      </c>
      <c r="M47" s="5">
        <f>ROUND(L47/('Table I'!G13+'Table I'!G14+'Table I'!G15)*100,2)</f>
        <v>0</v>
      </c>
      <c r="N47" s="5">
        <v>0</v>
      </c>
      <c r="O47" s="5">
        <f>ROUND((H47+N47)/'Table I'!G18*100,2)</f>
        <v>0</v>
      </c>
      <c r="P47" s="5">
        <v>0</v>
      </c>
      <c r="Q47" s="5">
        <f>ROUND(P47/'Table I'!G14*100,2)</f>
        <v>0</v>
      </c>
      <c r="R47" s="5"/>
      <c r="S47" s="5"/>
      <c r="T47" s="5">
        <v>0</v>
      </c>
      <c r="U47" s="5" t="s">
        <v>136</v>
      </c>
      <c r="V47" s="5" t="s">
        <v>136</v>
      </c>
      <c r="W47" s="5" t="s">
        <v>136</v>
      </c>
    </row>
    <row r="48" spans="1:23" ht="12">
      <c r="A48" s="9"/>
      <c r="B48" s="10"/>
      <c r="C48" s="1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2">
      <c r="A49" s="3" t="s">
        <v>174</v>
      </c>
      <c r="B49" s="4" t="s">
        <v>175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24">
      <c r="A50" s="3" t="s">
        <v>74</v>
      </c>
      <c r="B50" s="4" t="s">
        <v>176</v>
      </c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>ROUND(H50/'Table I'!G18*100,2)</f>
        <v>0</v>
      </c>
      <c r="J50" s="5">
        <v>0</v>
      </c>
      <c r="K50" s="5">
        <v>0</v>
      </c>
      <c r="L50" s="5">
        <v>0</v>
      </c>
      <c r="M50" s="5">
        <f>ROUND(L50/('Table I'!G13+'Table I'!G14+'Table I'!G15)*100,2)</f>
        <v>0</v>
      </c>
      <c r="N50" s="5">
        <v>0</v>
      </c>
      <c r="O50" s="5">
        <f>ROUND((H50+N50)/'Table I'!G18*100,2)</f>
        <v>0</v>
      </c>
      <c r="P50" s="5">
        <v>0</v>
      </c>
      <c r="Q50" s="5">
        <f>ROUND(P50/'Table I'!G14*100,2)</f>
        <v>0</v>
      </c>
      <c r="R50" s="5" t="s">
        <v>135</v>
      </c>
      <c r="S50" s="5"/>
      <c r="T50" s="5">
        <v>0</v>
      </c>
      <c r="U50" s="5" t="s">
        <v>136</v>
      </c>
      <c r="V50" s="5" t="s">
        <v>136</v>
      </c>
      <c r="W50" s="5" t="s">
        <v>136</v>
      </c>
    </row>
    <row r="51" spans="1:23" ht="48.75">
      <c r="A51" s="3" t="s">
        <v>109</v>
      </c>
      <c r="B51" s="4" t="s">
        <v>177</v>
      </c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>ROUND(H51/'Table I'!G18*100,2)</f>
        <v>0</v>
      </c>
      <c r="J51" s="5">
        <v>0</v>
      </c>
      <c r="K51" s="5">
        <v>0</v>
      </c>
      <c r="L51" s="5">
        <v>0</v>
      </c>
      <c r="M51" s="5">
        <f>ROUND(L51/('Table I'!G13+'Table I'!G14+'Table I'!G15)*100,2)</f>
        <v>0</v>
      </c>
      <c r="N51" s="5">
        <v>0</v>
      </c>
      <c r="O51" s="5">
        <f>ROUND((H51+N51)/'Table I'!G18*100,2)</f>
        <v>0</v>
      </c>
      <c r="P51" s="5">
        <v>0</v>
      </c>
      <c r="Q51" s="5">
        <f>ROUND(P51/'Table I'!G14*100,2)</f>
        <v>0</v>
      </c>
      <c r="R51" s="5" t="s">
        <v>135</v>
      </c>
      <c r="S51" s="5"/>
      <c r="T51" s="5">
        <v>0</v>
      </c>
      <c r="U51" s="5" t="s">
        <v>136</v>
      </c>
      <c r="V51" s="5" t="s">
        <v>136</v>
      </c>
      <c r="W51" s="5" t="s">
        <v>136</v>
      </c>
    </row>
    <row r="52" spans="1:23" ht="12">
      <c r="A52" s="3" t="s">
        <v>111</v>
      </c>
      <c r="B52" s="4" t="s">
        <v>178</v>
      </c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ROUND(H52/'Table I'!G18*100,2)</f>
        <v>0</v>
      </c>
      <c r="J52" s="5">
        <v>0</v>
      </c>
      <c r="K52" s="5">
        <v>0</v>
      </c>
      <c r="L52" s="5">
        <v>0</v>
      </c>
      <c r="M52" s="5">
        <f>ROUND(L52/('Table I'!G13+'Table I'!G14+'Table I'!G15)*100,2)</f>
        <v>0</v>
      </c>
      <c r="N52" s="5">
        <v>0</v>
      </c>
      <c r="O52" s="5">
        <f>ROUND((H52+N52)/'Table I'!G18*100,2)</f>
        <v>0</v>
      </c>
      <c r="P52" s="5">
        <v>0</v>
      </c>
      <c r="Q52" s="5">
        <f>ROUND(P52/'Table I'!G14*100,2)</f>
        <v>0</v>
      </c>
      <c r="R52" s="5" t="s">
        <v>135</v>
      </c>
      <c r="S52" s="5"/>
      <c r="T52" s="5">
        <v>0</v>
      </c>
      <c r="U52" s="5" t="s">
        <v>136</v>
      </c>
      <c r="V52" s="5" t="s">
        <v>136</v>
      </c>
      <c r="W52" s="5" t="s">
        <v>136</v>
      </c>
    </row>
    <row r="53" spans="1:23" ht="61.5">
      <c r="A53" s="3" t="s">
        <v>113</v>
      </c>
      <c r="B53" s="4" t="s">
        <v>179</v>
      </c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>ROUND(H53/'Table I'!G18*100,2)</f>
        <v>0</v>
      </c>
      <c r="J53" s="5">
        <v>0</v>
      </c>
      <c r="K53" s="5">
        <v>0</v>
      </c>
      <c r="L53" s="5">
        <v>0</v>
      </c>
      <c r="M53" s="5">
        <f>ROUND(L53/('Table I'!G13+'Table I'!G14+'Table I'!G15)*100,2)</f>
        <v>0</v>
      </c>
      <c r="N53" s="5">
        <v>0</v>
      </c>
      <c r="O53" s="5">
        <f>ROUND((H53+N53)/'Table I'!G18*100,2)</f>
        <v>0</v>
      </c>
      <c r="P53" s="5">
        <v>0</v>
      </c>
      <c r="Q53" s="5">
        <f>ROUND(P53/'Table I'!G14*100,2)</f>
        <v>0</v>
      </c>
      <c r="R53" s="5" t="s">
        <v>135</v>
      </c>
      <c r="S53" s="5"/>
      <c r="T53" s="5">
        <v>0</v>
      </c>
      <c r="U53" s="5" t="s">
        <v>136</v>
      </c>
      <c r="V53" s="5" t="s">
        <v>136</v>
      </c>
      <c r="W53" s="5" t="s">
        <v>136</v>
      </c>
    </row>
    <row r="54" spans="1:23" ht="61.5">
      <c r="A54" s="3" t="s">
        <v>140</v>
      </c>
      <c r="B54" s="4" t="s">
        <v>180</v>
      </c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>ROUND(H54/'Table I'!G18*100,2)</f>
        <v>0</v>
      </c>
      <c r="J54" s="5">
        <v>0</v>
      </c>
      <c r="K54" s="5">
        <v>0</v>
      </c>
      <c r="L54" s="5">
        <v>0</v>
      </c>
      <c r="M54" s="5">
        <f>ROUND(L54/('Table I'!G13+'Table I'!G14+'Table I'!G15)*100,2)</f>
        <v>0</v>
      </c>
      <c r="N54" s="5">
        <v>0</v>
      </c>
      <c r="O54" s="5">
        <f>ROUND((H54+N54)/'Table I'!G18*100,2)</f>
        <v>0</v>
      </c>
      <c r="P54" s="5">
        <v>0</v>
      </c>
      <c r="Q54" s="5">
        <f>ROUND(P54/'Table I'!G14*100,2)</f>
        <v>0</v>
      </c>
      <c r="R54" s="5" t="s">
        <v>135</v>
      </c>
      <c r="S54" s="5"/>
      <c r="T54" s="5">
        <v>0</v>
      </c>
      <c r="U54" s="5" t="s">
        <v>136</v>
      </c>
      <c r="V54" s="5" t="s">
        <v>136</v>
      </c>
      <c r="W54" s="5" t="s">
        <v>136</v>
      </c>
    </row>
    <row r="55" spans="1:23" ht="24">
      <c r="A55" s="3" t="s">
        <v>122</v>
      </c>
      <c r="B55" s="4" t="s">
        <v>181</v>
      </c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>ROUND(H55/'Table I'!G18*100,2)</f>
        <v>0</v>
      </c>
      <c r="J55" s="5">
        <v>0</v>
      </c>
      <c r="K55" s="5">
        <v>0</v>
      </c>
      <c r="L55" s="5">
        <v>0</v>
      </c>
      <c r="M55" s="5">
        <f>ROUND(L55/('Table I'!G13+'Table I'!G14+'Table I'!G15)*100,2)</f>
        <v>0</v>
      </c>
      <c r="N55" s="5">
        <v>0</v>
      </c>
      <c r="O55" s="5">
        <f>ROUND((H55+N55)/'Table I'!G18*100,2)</f>
        <v>0</v>
      </c>
      <c r="P55" s="5">
        <v>0</v>
      </c>
      <c r="Q55" s="5">
        <f>ROUND(P55/'Table I'!G14*100,2)</f>
        <v>0</v>
      </c>
      <c r="R55" s="5" t="s">
        <v>135</v>
      </c>
      <c r="S55" s="5"/>
      <c r="T55" s="5">
        <v>0</v>
      </c>
      <c r="U55" s="5" t="s">
        <v>136</v>
      </c>
      <c r="V55" s="5" t="s">
        <v>136</v>
      </c>
      <c r="W55" s="5" t="s">
        <v>136</v>
      </c>
    </row>
    <row r="56" spans="1:23" ht="36.75">
      <c r="A56" s="3"/>
      <c r="B56" s="4" t="s">
        <v>182</v>
      </c>
      <c r="C56" s="4"/>
      <c r="D56" s="5">
        <v>2877</v>
      </c>
      <c r="E56" s="5">
        <v>2422327</v>
      </c>
      <c r="F56" s="5">
        <v>0</v>
      </c>
      <c r="G56" s="5">
        <v>0</v>
      </c>
      <c r="H56" s="5">
        <v>2422327</v>
      </c>
      <c r="I56" s="5">
        <f>ROUND(H56/'Table I'!G18*100,2)</f>
        <v>4.88</v>
      </c>
      <c r="J56" s="5">
        <v>2422327</v>
      </c>
      <c r="K56" s="5">
        <v>0</v>
      </c>
      <c r="L56" s="5">
        <v>2422327</v>
      </c>
      <c r="M56" s="5">
        <f>ROUND(L56/('Table I'!G13+'Table I'!G14+'Table I'!G15)*100,2)</f>
        <v>4.88</v>
      </c>
      <c r="N56" s="5">
        <v>0</v>
      </c>
      <c r="O56" s="5">
        <f>ROUND((H56+N56)/'Table I'!G18*100,2)</f>
        <v>4.88</v>
      </c>
      <c r="P56" s="5">
        <v>0</v>
      </c>
      <c r="Q56" s="5">
        <f>ROUND(P56/'Table I'!G14*100,2)</f>
        <v>0</v>
      </c>
      <c r="R56" s="5" t="s">
        <v>135</v>
      </c>
      <c r="S56" s="5"/>
      <c r="T56" s="5">
        <v>2158408</v>
      </c>
      <c r="U56" s="5" t="s">
        <v>136</v>
      </c>
      <c r="V56" s="5" t="s">
        <v>136</v>
      </c>
      <c r="W56" s="5" t="s">
        <v>136</v>
      </c>
    </row>
    <row r="57" spans="1:23" ht="36.75">
      <c r="A57" s="3"/>
      <c r="B57" s="4" t="s">
        <v>183</v>
      </c>
      <c r="C57" s="4"/>
      <c r="D57" s="5">
        <v>117</v>
      </c>
      <c r="E57" s="5">
        <v>16079964</v>
      </c>
      <c r="F57" s="5">
        <v>0</v>
      </c>
      <c r="G57" s="5">
        <v>0</v>
      </c>
      <c r="H57" s="5">
        <v>16079964</v>
      </c>
      <c r="I57" s="5">
        <f>ROUND(H57/'Table I'!G18*100,2)</f>
        <v>32.41</v>
      </c>
      <c r="J57" s="5">
        <v>16079964</v>
      </c>
      <c r="K57" s="5">
        <v>0</v>
      </c>
      <c r="L57" s="5">
        <v>16079964</v>
      </c>
      <c r="M57" s="5">
        <f>ROUND(L57/('Table I'!G13+'Table I'!G14+'Table I'!G15)*100,2)</f>
        <v>32.41</v>
      </c>
      <c r="N57" s="5">
        <v>0</v>
      </c>
      <c r="O57" s="5">
        <f>ROUND((H57+N57)/'Table I'!G18*100,2)</f>
        <v>32.41</v>
      </c>
      <c r="P57" s="5">
        <v>0</v>
      </c>
      <c r="Q57" s="5">
        <f>ROUND(P57/'Table I'!G14*100,2)</f>
        <v>0</v>
      </c>
      <c r="R57" s="5" t="s">
        <v>135</v>
      </c>
      <c r="S57" s="5"/>
      <c r="T57" s="5">
        <v>16079863</v>
      </c>
      <c r="U57" s="5" t="s">
        <v>136</v>
      </c>
      <c r="V57" s="5" t="s">
        <v>136</v>
      </c>
      <c r="W57" s="5" t="s">
        <v>136</v>
      </c>
    </row>
    <row r="58" spans="1:23" ht="12">
      <c r="A58" s="9"/>
      <c r="B58" s="10" t="s">
        <v>76</v>
      </c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2">
      <c r="A59" s="9"/>
      <c r="B59" s="10" t="s">
        <v>184</v>
      </c>
      <c r="C59" s="10" t="s">
        <v>185</v>
      </c>
      <c r="D59" s="8"/>
      <c r="E59" s="8">
        <v>3441105</v>
      </c>
      <c r="F59" s="8">
        <v>0</v>
      </c>
      <c r="G59" s="8"/>
      <c r="H59" s="8">
        <v>3441105</v>
      </c>
      <c r="I59" s="8">
        <f>ROUND(H59/'Table I'!G18*100,2)</f>
        <v>6.94</v>
      </c>
      <c r="J59" s="8">
        <v>3441105</v>
      </c>
      <c r="K59" s="8">
        <v>0</v>
      </c>
      <c r="L59" s="8">
        <v>3441105</v>
      </c>
      <c r="M59" s="8">
        <f>ROUND(L59/('Table I'!G13+'Table I'!G14+'Table I'!G15)*100,2)</f>
        <v>6.94</v>
      </c>
      <c r="N59" s="8"/>
      <c r="O59" s="8">
        <f>ROUND((H59+N59)/'Table I'!G18*100,2)</f>
        <v>6.94</v>
      </c>
      <c r="P59" s="8">
        <v>0</v>
      </c>
      <c r="Q59" s="8">
        <f>ROUND(P59/'Table I'!G14*100,2)</f>
        <v>0</v>
      </c>
      <c r="R59" s="8" t="s">
        <v>135</v>
      </c>
      <c r="S59" s="8"/>
      <c r="T59" s="8">
        <v>3441105</v>
      </c>
      <c r="U59" s="8" t="s">
        <v>136</v>
      </c>
      <c r="V59" s="8" t="s">
        <v>136</v>
      </c>
      <c r="W59" s="8" t="s">
        <v>136</v>
      </c>
    </row>
    <row r="60" spans="1:23" ht="12">
      <c r="A60" s="9"/>
      <c r="B60" s="10" t="s">
        <v>186</v>
      </c>
      <c r="C60" s="10" t="s">
        <v>187</v>
      </c>
      <c r="D60" s="8"/>
      <c r="E60" s="8">
        <v>881096</v>
      </c>
      <c r="F60" s="8">
        <v>0</v>
      </c>
      <c r="G60" s="8"/>
      <c r="H60" s="8">
        <v>881096</v>
      </c>
      <c r="I60" s="8">
        <f>ROUND(H60/'Table I'!G18*100,2)</f>
        <v>1.78</v>
      </c>
      <c r="J60" s="8">
        <v>881096</v>
      </c>
      <c r="K60" s="8">
        <v>0</v>
      </c>
      <c r="L60" s="8">
        <v>881096</v>
      </c>
      <c r="M60" s="8">
        <f>ROUND(L60/('Table I'!G13+'Table I'!G14+'Table I'!G15)*100,2)</f>
        <v>1.78</v>
      </c>
      <c r="N60" s="8"/>
      <c r="O60" s="8">
        <f>ROUND((H60+N60)/'Table I'!G18*100,2)</f>
        <v>1.78</v>
      </c>
      <c r="P60" s="8">
        <v>0</v>
      </c>
      <c r="Q60" s="8">
        <f>ROUND(P60/'Table I'!G14*100,2)</f>
        <v>0</v>
      </c>
      <c r="R60" s="8" t="s">
        <v>135</v>
      </c>
      <c r="S60" s="8"/>
      <c r="T60" s="8">
        <v>881096</v>
      </c>
      <c r="U60" s="8" t="s">
        <v>136</v>
      </c>
      <c r="V60" s="8" t="s">
        <v>136</v>
      </c>
      <c r="W60" s="8" t="s">
        <v>136</v>
      </c>
    </row>
    <row r="61" spans="1:23" ht="12">
      <c r="A61" s="9"/>
      <c r="B61" s="10" t="s">
        <v>188</v>
      </c>
      <c r="C61" s="10" t="s">
        <v>189</v>
      </c>
      <c r="D61" s="8"/>
      <c r="E61" s="8">
        <v>558559</v>
      </c>
      <c r="F61" s="8">
        <v>0</v>
      </c>
      <c r="G61" s="8"/>
      <c r="H61" s="8">
        <v>558559</v>
      </c>
      <c r="I61" s="8">
        <f>ROUND(H61/'Table I'!G18*100,2)</f>
        <v>1.13</v>
      </c>
      <c r="J61" s="8">
        <v>558559</v>
      </c>
      <c r="K61" s="8">
        <v>0</v>
      </c>
      <c r="L61" s="8">
        <v>558559</v>
      </c>
      <c r="M61" s="8">
        <f>ROUND(L61/('Table I'!G13+'Table I'!G14+'Table I'!G15)*100,2)</f>
        <v>1.13</v>
      </c>
      <c r="N61" s="8"/>
      <c r="O61" s="8">
        <f>ROUND((H61+N61)/'Table I'!G18*100,2)</f>
        <v>1.13</v>
      </c>
      <c r="P61" s="8">
        <v>0</v>
      </c>
      <c r="Q61" s="8">
        <f>ROUND(P61/'Table I'!G14*100,2)</f>
        <v>0</v>
      </c>
      <c r="R61" s="8" t="s">
        <v>135</v>
      </c>
      <c r="S61" s="8"/>
      <c r="T61" s="8">
        <v>558559</v>
      </c>
      <c r="U61" s="8" t="s">
        <v>136</v>
      </c>
      <c r="V61" s="8" t="s">
        <v>136</v>
      </c>
      <c r="W61" s="8" t="s">
        <v>136</v>
      </c>
    </row>
    <row r="62" spans="1:23" ht="12">
      <c r="A62" s="9"/>
      <c r="B62" s="10" t="s">
        <v>190</v>
      </c>
      <c r="C62" s="10" t="s">
        <v>191</v>
      </c>
      <c r="D62" s="8"/>
      <c r="E62" s="8">
        <v>517001</v>
      </c>
      <c r="F62" s="8">
        <v>0</v>
      </c>
      <c r="G62" s="8"/>
      <c r="H62" s="8">
        <v>517001</v>
      </c>
      <c r="I62" s="8">
        <f>ROUND(H62/'Table I'!G18*100,2)</f>
        <v>1.04</v>
      </c>
      <c r="J62" s="8">
        <v>517001</v>
      </c>
      <c r="K62" s="8">
        <v>0</v>
      </c>
      <c r="L62" s="8">
        <v>517001</v>
      </c>
      <c r="M62" s="8">
        <f>ROUND(L62/('Table I'!G13+'Table I'!G14+'Table I'!G15)*100,2)</f>
        <v>1.04</v>
      </c>
      <c r="N62" s="8"/>
      <c r="O62" s="8">
        <f>ROUND((H62+N62)/'Table I'!G18*100,2)</f>
        <v>1.04</v>
      </c>
      <c r="P62" s="8">
        <v>0</v>
      </c>
      <c r="Q62" s="8">
        <f>ROUND(P62/'Table I'!G14*100,2)</f>
        <v>0</v>
      </c>
      <c r="R62" s="8" t="s">
        <v>135</v>
      </c>
      <c r="S62" s="8"/>
      <c r="T62" s="8">
        <v>517001</v>
      </c>
      <c r="U62" s="8" t="s">
        <v>136</v>
      </c>
      <c r="V62" s="8" t="s">
        <v>136</v>
      </c>
      <c r="W62" s="8" t="s">
        <v>136</v>
      </c>
    </row>
    <row r="63" spans="1:23" ht="12">
      <c r="A63" s="3" t="s">
        <v>147</v>
      </c>
      <c r="B63" s="4" t="s">
        <v>192</v>
      </c>
      <c r="C63" s="4"/>
      <c r="D63" s="5">
        <v>7</v>
      </c>
      <c r="E63" s="5">
        <v>28620</v>
      </c>
      <c r="F63" s="5">
        <v>0</v>
      </c>
      <c r="G63" s="5">
        <v>0</v>
      </c>
      <c r="H63" s="5">
        <v>28620</v>
      </c>
      <c r="I63" s="5">
        <f>ROUND(H63/'Table I'!G18*100,2)</f>
        <v>0.06</v>
      </c>
      <c r="J63" s="5">
        <v>28620</v>
      </c>
      <c r="K63" s="5">
        <v>0</v>
      </c>
      <c r="L63" s="5">
        <v>28620</v>
      </c>
      <c r="M63" s="5">
        <f>ROUND(L63/('Table I'!G13+'Table I'!G14+'Table I'!G15)*100,2)</f>
        <v>0.06</v>
      </c>
      <c r="N63" s="5">
        <v>0</v>
      </c>
      <c r="O63" s="5">
        <f>ROUND((H63+N63)/'Table I'!G18*100,2)</f>
        <v>0.06</v>
      </c>
      <c r="P63" s="5">
        <v>0</v>
      </c>
      <c r="Q63" s="5">
        <f>ROUND(P63/'Table I'!G14*100,2)</f>
        <v>0</v>
      </c>
      <c r="R63" s="5" t="s">
        <v>135</v>
      </c>
      <c r="S63" s="5"/>
      <c r="T63" s="5">
        <v>28620</v>
      </c>
      <c r="U63" s="5" t="s">
        <v>136</v>
      </c>
      <c r="V63" s="5" t="s">
        <v>136</v>
      </c>
      <c r="W63" s="5" t="s">
        <v>136</v>
      </c>
    </row>
    <row r="64" spans="1:23" ht="12">
      <c r="A64" s="3" t="s">
        <v>149</v>
      </c>
      <c r="B64" s="4" t="s">
        <v>193</v>
      </c>
      <c r="C64" s="4"/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>ROUND(H64/'Table I'!G18*100,2)</f>
        <v>0</v>
      </c>
      <c r="J64" s="5">
        <v>0</v>
      </c>
      <c r="K64" s="5">
        <v>0</v>
      </c>
      <c r="L64" s="5">
        <v>0</v>
      </c>
      <c r="M64" s="5">
        <f>ROUND(L64/('Table I'!G13+'Table I'!G14+'Table I'!G15)*100,2)</f>
        <v>0</v>
      </c>
      <c r="N64" s="5">
        <v>0</v>
      </c>
      <c r="O64" s="5">
        <f>ROUND((H64+N64)/'Table I'!G18*100,2)</f>
        <v>0</v>
      </c>
      <c r="P64" s="5">
        <v>0</v>
      </c>
      <c r="Q64" s="5">
        <f>ROUND(P64/'Table I'!G14*100,2)</f>
        <v>0</v>
      </c>
      <c r="R64" s="5" t="s">
        <v>135</v>
      </c>
      <c r="S64" s="5"/>
      <c r="T64" s="5">
        <v>0</v>
      </c>
      <c r="U64" s="5" t="s">
        <v>136</v>
      </c>
      <c r="V64" s="5" t="s">
        <v>136</v>
      </c>
      <c r="W64" s="5" t="s">
        <v>136</v>
      </c>
    </row>
    <row r="65" spans="1:23" ht="12">
      <c r="A65" s="3" t="s">
        <v>194</v>
      </c>
      <c r="B65" s="4" t="s">
        <v>195</v>
      </c>
      <c r="C65" s="4"/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>ROUND(H65/'Table I'!G18*100,2)</f>
        <v>0</v>
      </c>
      <c r="J65" s="5">
        <v>0</v>
      </c>
      <c r="K65" s="5">
        <v>0</v>
      </c>
      <c r="L65" s="5">
        <v>0</v>
      </c>
      <c r="M65" s="5">
        <f>ROUND(L65/('Table I'!G13+'Table I'!G14+'Table I'!G15)*100,2)</f>
        <v>0</v>
      </c>
      <c r="N65" s="5">
        <v>0</v>
      </c>
      <c r="O65" s="5">
        <f>ROUND((H65+N65)/'Table I'!G18*100,2)</f>
        <v>0</v>
      </c>
      <c r="P65" s="5">
        <v>0</v>
      </c>
      <c r="Q65" s="5">
        <f>ROUND(P65/'Table I'!G14*100,2)</f>
        <v>0</v>
      </c>
      <c r="R65" s="5" t="s">
        <v>135</v>
      </c>
      <c r="S65" s="5"/>
      <c r="T65" s="5">
        <v>0</v>
      </c>
      <c r="U65" s="5" t="s">
        <v>136</v>
      </c>
      <c r="V65" s="5" t="s">
        <v>136</v>
      </c>
      <c r="W65" s="5" t="s">
        <v>136</v>
      </c>
    </row>
    <row r="66" spans="1:23" ht="12">
      <c r="A66" s="3" t="s">
        <v>196</v>
      </c>
      <c r="B66" s="4" t="s">
        <v>197</v>
      </c>
      <c r="C66" s="4"/>
      <c r="D66" s="5">
        <v>32</v>
      </c>
      <c r="E66" s="5">
        <v>9060173</v>
      </c>
      <c r="F66" s="5">
        <v>0</v>
      </c>
      <c r="G66" s="5">
        <v>0</v>
      </c>
      <c r="H66" s="5">
        <v>9060173</v>
      </c>
      <c r="I66" s="5">
        <f>ROUND(H66/'Table I'!G18*100,2)</f>
        <v>18.26</v>
      </c>
      <c r="J66" s="5">
        <v>9060173</v>
      </c>
      <c r="K66" s="5">
        <v>0</v>
      </c>
      <c r="L66" s="5">
        <v>9060173</v>
      </c>
      <c r="M66" s="5">
        <f>ROUND(L66/('Table I'!G13+'Table I'!G14+'Table I'!G15)*100,2)</f>
        <v>18.26</v>
      </c>
      <c r="N66" s="5">
        <v>0</v>
      </c>
      <c r="O66" s="5">
        <f>ROUND((H66+N66)/'Table I'!G18*100,2)</f>
        <v>18.26</v>
      </c>
      <c r="P66" s="5">
        <v>0</v>
      </c>
      <c r="Q66" s="5">
        <f>ROUND(P66/'Table I'!G14*100,2)</f>
        <v>0</v>
      </c>
      <c r="R66" s="5" t="s">
        <v>135</v>
      </c>
      <c r="S66" s="5"/>
      <c r="T66" s="5">
        <v>9045173</v>
      </c>
      <c r="U66" s="5" t="s">
        <v>136</v>
      </c>
      <c r="V66" s="5" t="s">
        <v>136</v>
      </c>
      <c r="W66" s="5" t="s">
        <v>136</v>
      </c>
    </row>
    <row r="67" spans="1:23" ht="12">
      <c r="A67" s="9"/>
      <c r="B67" s="10" t="s">
        <v>76</v>
      </c>
      <c r="C67" s="10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2">
      <c r="A68" s="9"/>
      <c r="B68" s="10" t="s">
        <v>198</v>
      </c>
      <c r="C68" s="10" t="s">
        <v>199</v>
      </c>
      <c r="D68" s="8"/>
      <c r="E68" s="8">
        <v>2266000</v>
      </c>
      <c r="F68" s="8">
        <v>0</v>
      </c>
      <c r="G68" s="8"/>
      <c r="H68" s="8">
        <v>2266000</v>
      </c>
      <c r="I68" s="8">
        <f>ROUND(H68/'Table I'!G18*100,2)</f>
        <v>4.57</v>
      </c>
      <c r="J68" s="8">
        <v>2266000</v>
      </c>
      <c r="K68" s="8">
        <v>0</v>
      </c>
      <c r="L68" s="8">
        <v>2266000</v>
      </c>
      <c r="M68" s="8">
        <f>ROUND(L68/('Table I'!G13+'Table I'!G14+'Table I'!G15)*100,2)</f>
        <v>4.57</v>
      </c>
      <c r="N68" s="8"/>
      <c r="O68" s="8">
        <f>ROUND((H68+N68)/'Table I'!G18*100,2)</f>
        <v>4.57</v>
      </c>
      <c r="P68" s="8">
        <v>0</v>
      </c>
      <c r="Q68" s="8">
        <f>ROUND(P68/'Table I'!G14*100,2)</f>
        <v>0</v>
      </c>
      <c r="R68" s="8" t="s">
        <v>135</v>
      </c>
      <c r="S68" s="8"/>
      <c r="T68" s="8">
        <v>2266000</v>
      </c>
      <c r="U68" s="8" t="s">
        <v>136</v>
      </c>
      <c r="V68" s="8" t="s">
        <v>136</v>
      </c>
      <c r="W68" s="8" t="s">
        <v>136</v>
      </c>
    </row>
    <row r="69" spans="1:23" ht="24">
      <c r="A69" s="9"/>
      <c r="B69" s="11" t="s">
        <v>200</v>
      </c>
      <c r="C69" s="10" t="s">
        <v>201</v>
      </c>
      <c r="D69" s="8"/>
      <c r="E69" s="8">
        <v>2253627</v>
      </c>
      <c r="F69" s="8">
        <v>0</v>
      </c>
      <c r="G69" s="8"/>
      <c r="H69" s="8">
        <v>2253627</v>
      </c>
      <c r="I69" s="8">
        <f>ROUND(H69/'Table I'!G18*100,2)</f>
        <v>4.54</v>
      </c>
      <c r="J69" s="8">
        <v>2253627</v>
      </c>
      <c r="K69" s="8">
        <v>0</v>
      </c>
      <c r="L69" s="8">
        <v>2253627</v>
      </c>
      <c r="M69" s="8">
        <f>ROUND(L69/('Table I'!G13+'Table I'!G14+'Table I'!G15)*100,2)</f>
        <v>4.54</v>
      </c>
      <c r="N69" s="8"/>
      <c r="O69" s="8">
        <f>ROUND((H69+N69)/'Table I'!G18*100,2)</f>
        <v>4.54</v>
      </c>
      <c r="P69" s="8">
        <v>0</v>
      </c>
      <c r="Q69" s="8">
        <f>ROUND(P69/'Table I'!G14*100,2)</f>
        <v>0</v>
      </c>
      <c r="R69" s="8" t="s">
        <v>135</v>
      </c>
      <c r="S69" s="8"/>
      <c r="T69" s="8">
        <v>2253627</v>
      </c>
      <c r="U69" s="8" t="s">
        <v>136</v>
      </c>
      <c r="V69" s="8" t="s">
        <v>136</v>
      </c>
      <c r="W69" s="8" t="s">
        <v>136</v>
      </c>
    </row>
    <row r="70" spans="1:23" ht="24">
      <c r="A70" s="9"/>
      <c r="B70" s="11" t="s">
        <v>202</v>
      </c>
      <c r="C70" s="10" t="s">
        <v>203</v>
      </c>
      <c r="D70" s="8"/>
      <c r="E70" s="8">
        <v>2036300</v>
      </c>
      <c r="F70" s="8">
        <v>0</v>
      </c>
      <c r="G70" s="8"/>
      <c r="H70" s="8">
        <v>2036300</v>
      </c>
      <c r="I70" s="8">
        <f>ROUND(H70/'Table I'!G18*100,2)</f>
        <v>4.1</v>
      </c>
      <c r="J70" s="8">
        <v>2036300</v>
      </c>
      <c r="K70" s="8">
        <v>0</v>
      </c>
      <c r="L70" s="8">
        <v>2036300</v>
      </c>
      <c r="M70" s="8">
        <f>ROUND(L70/('Table I'!G13+'Table I'!G14+'Table I'!G15)*100,2)</f>
        <v>4.1</v>
      </c>
      <c r="N70" s="8"/>
      <c r="O70" s="8">
        <f>ROUND((H70+N70)/'Table I'!G18*100,2)</f>
        <v>4.1</v>
      </c>
      <c r="P70" s="8">
        <v>0</v>
      </c>
      <c r="Q70" s="8">
        <f>ROUND(P70/'Table I'!G14*100,2)</f>
        <v>0</v>
      </c>
      <c r="R70" s="8" t="s">
        <v>135</v>
      </c>
      <c r="S70" s="8"/>
      <c r="T70" s="8">
        <v>2036300</v>
      </c>
      <c r="U70" s="8" t="s">
        <v>136</v>
      </c>
      <c r="V70" s="8" t="s">
        <v>136</v>
      </c>
      <c r="W70" s="8" t="s">
        <v>136</v>
      </c>
    </row>
    <row r="71" spans="1:23" ht="36.75">
      <c r="A71" s="9"/>
      <c r="B71" s="11" t="s">
        <v>204</v>
      </c>
      <c r="C71" s="10" t="s">
        <v>205</v>
      </c>
      <c r="D71" s="8"/>
      <c r="E71" s="8">
        <v>1825000</v>
      </c>
      <c r="F71" s="8">
        <v>0</v>
      </c>
      <c r="G71" s="8"/>
      <c r="H71" s="8">
        <v>1825000</v>
      </c>
      <c r="I71" s="8">
        <f>ROUND(H71/'Table I'!G18*100,2)</f>
        <v>3.68</v>
      </c>
      <c r="J71" s="8">
        <v>1825000</v>
      </c>
      <c r="K71" s="8">
        <v>0</v>
      </c>
      <c r="L71" s="8">
        <v>1825000</v>
      </c>
      <c r="M71" s="8">
        <f>ROUND(L71/('Table I'!G13+'Table I'!G14+'Table I'!G15)*100,2)</f>
        <v>3.68</v>
      </c>
      <c r="N71" s="8"/>
      <c r="O71" s="8">
        <f>ROUND((H71+N71)/'Table I'!G18*100,2)</f>
        <v>3.68</v>
      </c>
      <c r="P71" s="8">
        <v>0</v>
      </c>
      <c r="Q71" s="8">
        <f>ROUND(P71/'Table I'!G14*100,2)</f>
        <v>0</v>
      </c>
      <c r="R71" s="8" t="s">
        <v>135</v>
      </c>
      <c r="S71" s="8"/>
      <c r="T71" s="8">
        <v>1825000</v>
      </c>
      <c r="U71" s="8" t="s">
        <v>136</v>
      </c>
      <c r="V71" s="8" t="s">
        <v>136</v>
      </c>
      <c r="W71" s="8" t="s">
        <v>136</v>
      </c>
    </row>
    <row r="72" spans="1:23" ht="12">
      <c r="A72" s="3" t="s">
        <v>206</v>
      </c>
      <c r="B72" s="4" t="s">
        <v>114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24">
      <c r="A73" s="3"/>
      <c r="B73" s="4" t="s">
        <v>207</v>
      </c>
      <c r="C73" s="4"/>
      <c r="D73" s="5">
        <v>108</v>
      </c>
      <c r="E73" s="5">
        <v>1444985</v>
      </c>
      <c r="F73" s="5">
        <v>0</v>
      </c>
      <c r="G73" s="5">
        <v>0</v>
      </c>
      <c r="H73" s="5">
        <v>1444985</v>
      </c>
      <c r="I73" s="5">
        <f>ROUND(H73/'Table I'!G18*100,2)</f>
        <v>2.91</v>
      </c>
      <c r="J73" s="5">
        <v>1444985</v>
      </c>
      <c r="K73" s="5">
        <v>0</v>
      </c>
      <c r="L73" s="5">
        <v>1444985</v>
      </c>
      <c r="M73" s="5">
        <f>ROUND(L73/('Table I'!G13+'Table I'!G14+'Table I'!G15)*100,2)</f>
        <v>2.91</v>
      </c>
      <c r="N73" s="5">
        <v>0</v>
      </c>
      <c r="O73" s="5">
        <f>ROUND((H73+N73)/'Table I'!G18*100,2)</f>
        <v>2.91</v>
      </c>
      <c r="P73" s="5">
        <v>0</v>
      </c>
      <c r="Q73" s="5">
        <f>ROUND(P73/'Table I'!G14*100,2)</f>
        <v>0</v>
      </c>
      <c r="R73" s="5" t="s">
        <v>135</v>
      </c>
      <c r="S73" s="5"/>
      <c r="T73" s="5">
        <v>1444985</v>
      </c>
      <c r="U73" s="5" t="s">
        <v>136</v>
      </c>
      <c r="V73" s="5" t="s">
        <v>136</v>
      </c>
      <c r="W73" s="5" t="s">
        <v>136</v>
      </c>
    </row>
    <row r="74" spans="1:23" ht="12">
      <c r="A74" s="9"/>
      <c r="B74" s="10" t="s">
        <v>76</v>
      </c>
      <c r="C74" s="10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2">
      <c r="A75" s="9"/>
      <c r="B75" s="10" t="s">
        <v>208</v>
      </c>
      <c r="C75" s="10" t="s">
        <v>209</v>
      </c>
      <c r="D75" s="8"/>
      <c r="E75" s="8">
        <v>529900</v>
      </c>
      <c r="F75" s="8">
        <v>0</v>
      </c>
      <c r="G75" s="8"/>
      <c r="H75" s="8">
        <v>529900</v>
      </c>
      <c r="I75" s="8">
        <f>ROUND(H75/'Table I'!G18*100,2)</f>
        <v>1.07</v>
      </c>
      <c r="J75" s="8">
        <v>529900</v>
      </c>
      <c r="K75" s="8">
        <v>0</v>
      </c>
      <c r="L75" s="8">
        <v>529900</v>
      </c>
      <c r="M75" s="8">
        <f>ROUND(L75/('Table I'!G13+'Table I'!G14+'Table I'!G15)*100,2)</f>
        <v>1.07</v>
      </c>
      <c r="N75" s="8"/>
      <c r="O75" s="8">
        <f>ROUND((H75+N75)/'Table I'!G18*100,2)</f>
        <v>1.07</v>
      </c>
      <c r="P75" s="8">
        <v>0</v>
      </c>
      <c r="Q75" s="8">
        <f>ROUND(P75/'Table I'!G14*100,2)</f>
        <v>0</v>
      </c>
      <c r="R75" s="8" t="s">
        <v>135</v>
      </c>
      <c r="S75" s="8"/>
      <c r="T75" s="8">
        <v>529900</v>
      </c>
      <c r="U75" s="8" t="s">
        <v>136</v>
      </c>
      <c r="V75" s="8" t="s">
        <v>136</v>
      </c>
      <c r="W75" s="8" t="s">
        <v>136</v>
      </c>
    </row>
    <row r="76" spans="1:23" ht="12">
      <c r="A76" s="9"/>
      <c r="B76" s="10"/>
      <c r="C76" s="10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2">
      <c r="A77" s="3"/>
      <c r="B77" s="4" t="s">
        <v>210</v>
      </c>
      <c r="C77" s="4"/>
      <c r="D77" s="5">
        <v>3141</v>
      </c>
      <c r="E77" s="5">
        <v>29036069</v>
      </c>
      <c r="F77" s="5">
        <v>0</v>
      </c>
      <c r="G77" s="5">
        <v>0</v>
      </c>
      <c r="H77" s="5">
        <v>29036069</v>
      </c>
      <c r="I77" s="5">
        <f>ROUND(H77/'Table I'!G18*100,2)</f>
        <v>58.52</v>
      </c>
      <c r="J77" s="5">
        <v>29036069</v>
      </c>
      <c r="K77" s="5">
        <v>0</v>
      </c>
      <c r="L77" s="5">
        <v>29036069</v>
      </c>
      <c r="M77" s="5">
        <f>ROUND(L77/('Table I'!G13+'Table I'!G14+'Table I'!G15)*100,2)</f>
        <v>58.52</v>
      </c>
      <c r="N77" s="5">
        <v>0</v>
      </c>
      <c r="O77" s="5">
        <f>ROUND((H77+N77)/'Table I'!G18*100,2)</f>
        <v>58.52</v>
      </c>
      <c r="P77" s="5">
        <v>0</v>
      </c>
      <c r="Q77" s="5">
        <f>ROUND(P77/'Table I'!G14*100,2)</f>
        <v>0</v>
      </c>
      <c r="R77" s="5"/>
      <c r="S77" s="5"/>
      <c r="T77" s="5">
        <v>28757049</v>
      </c>
      <c r="U77" s="5" t="s">
        <v>136</v>
      </c>
      <c r="V77" s="5" t="s">
        <v>136</v>
      </c>
      <c r="W77" s="5" t="s">
        <v>136</v>
      </c>
    </row>
    <row r="78" spans="1:23" ht="12">
      <c r="A78" s="9"/>
      <c r="B78" s="10"/>
      <c r="C78" s="10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36.75">
      <c r="A79" s="3"/>
      <c r="B79" s="4" t="s">
        <v>211</v>
      </c>
      <c r="C79" s="4"/>
      <c r="D79" s="5">
        <v>3141</v>
      </c>
      <c r="E79" s="5">
        <v>29036069</v>
      </c>
      <c r="F79" s="5">
        <v>0</v>
      </c>
      <c r="G79" s="5">
        <v>0</v>
      </c>
      <c r="H79" s="5">
        <v>29036069</v>
      </c>
      <c r="I79" s="5">
        <f>ROUND(H79/'Table I'!G18*100,2)</f>
        <v>58.52</v>
      </c>
      <c r="J79" s="5">
        <v>29036069</v>
      </c>
      <c r="K79" s="5">
        <v>0</v>
      </c>
      <c r="L79" s="5">
        <v>29036069</v>
      </c>
      <c r="M79" s="5">
        <f>ROUND(L79/('Table I'!G13+'Table I'!G14+'Table I'!G15)*100,2)</f>
        <v>58.52</v>
      </c>
      <c r="N79" s="5">
        <v>0</v>
      </c>
      <c r="O79" s="5">
        <f>ROUND((H79+N79)/'Table I'!G18*100,2)</f>
        <v>58.52</v>
      </c>
      <c r="P79" s="5">
        <v>0</v>
      </c>
      <c r="Q79" s="5">
        <f>ROUND(P79/'Table I'!G18*100,2)</f>
        <v>0</v>
      </c>
      <c r="R79" s="5"/>
      <c r="S79" s="5"/>
      <c r="T79" s="5">
        <v>28757049</v>
      </c>
      <c r="U79" s="5" t="s">
        <v>136</v>
      </c>
      <c r="V79" s="5" t="s">
        <v>136</v>
      </c>
      <c r="W79" s="5" t="s">
        <v>136</v>
      </c>
    </row>
    <row r="80" spans="1:23" ht="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2">
      <c r="A81" s="22" t="s">
        <v>212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ht="1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2">
      <c r="A83" s="22" t="s">
        <v>126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ht="1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</sheetData>
  <sheetProtection selectLockedCells="1" selectUnlockedCells="1"/>
  <mergeCells count="33">
    <mergeCell ref="L9:L13"/>
    <mergeCell ref="A80:W80"/>
    <mergeCell ref="A81:W82"/>
    <mergeCell ref="A83:W84"/>
    <mergeCell ref="U3:W6"/>
    <mergeCell ref="P7:P13"/>
    <mergeCell ref="Q7:Q13"/>
    <mergeCell ref="R7:R13"/>
    <mergeCell ref="S7:S13"/>
    <mergeCell ref="U7:W7"/>
    <mergeCell ref="U8:U13"/>
    <mergeCell ref="V8:V13"/>
    <mergeCell ref="W8:W13"/>
    <mergeCell ref="J3:M7"/>
    <mergeCell ref="N3:N13"/>
    <mergeCell ref="O3:O13"/>
    <mergeCell ref="P3:Q6"/>
    <mergeCell ref="R3:S6"/>
    <mergeCell ref="T3:T13"/>
    <mergeCell ref="J8:L8"/>
    <mergeCell ref="M8:M13"/>
    <mergeCell ref="J9:J13"/>
    <mergeCell ref="K9:K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6.2812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281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28125" style="0" customWidth="1"/>
    <col min="15" max="15" width="19.8515625" style="0" customWidth="1"/>
    <col min="16" max="16" width="10.7109375" style="0" customWidth="1"/>
    <col min="17" max="17" width="8.421875" style="0" customWidth="1"/>
    <col min="18" max="18" width="11.28125" style="0" customWidth="1"/>
    <col min="19" max="19" width="12.7109375" style="0" customWidth="1"/>
    <col min="20" max="20" width="17.1406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8" t="s">
        <v>213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9" t="s">
        <v>61</v>
      </c>
      <c r="C3" s="19" t="s">
        <v>63</v>
      </c>
      <c r="D3" s="19" t="s">
        <v>64</v>
      </c>
      <c r="E3" s="19" t="s">
        <v>27</v>
      </c>
      <c r="F3" s="19" t="s">
        <v>65</v>
      </c>
      <c r="G3" s="19" t="s">
        <v>29</v>
      </c>
      <c r="H3" s="19" t="s">
        <v>66</v>
      </c>
      <c r="I3" s="19" t="s">
        <v>67</v>
      </c>
      <c r="J3" s="19" t="s">
        <v>32</v>
      </c>
      <c r="K3" s="19"/>
      <c r="L3" s="19"/>
      <c r="M3" s="19"/>
      <c r="N3" s="19" t="s">
        <v>33</v>
      </c>
      <c r="O3" s="19" t="s">
        <v>130</v>
      </c>
      <c r="P3" s="19" t="s">
        <v>35</v>
      </c>
      <c r="Q3" s="19"/>
      <c r="R3" s="19" t="s">
        <v>36</v>
      </c>
      <c r="S3" s="19"/>
      <c r="T3" s="19" t="s">
        <v>214</v>
      </c>
    </row>
    <row r="4" spans="1:20" ht="1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19"/>
      <c r="B7" s="19"/>
      <c r="C7" s="19"/>
      <c r="D7" s="19"/>
      <c r="E7" s="19"/>
      <c r="F7" s="19"/>
      <c r="G7" s="19"/>
      <c r="H7" s="19"/>
      <c r="I7" s="19"/>
      <c r="J7" s="20" t="s">
        <v>40</v>
      </c>
      <c r="K7" s="20"/>
      <c r="L7" s="20"/>
      <c r="M7" s="19" t="s">
        <v>69</v>
      </c>
      <c r="N7" s="19"/>
      <c r="O7" s="19"/>
      <c r="P7" s="19" t="s">
        <v>42</v>
      </c>
      <c r="Q7" s="19" t="s">
        <v>43</v>
      </c>
      <c r="R7" s="19" t="s">
        <v>131</v>
      </c>
      <c r="S7" s="19" t="s">
        <v>215</v>
      </c>
      <c r="T7" s="19"/>
    </row>
    <row r="8" spans="1:20" ht="12.75" customHeight="1">
      <c r="A8" s="19"/>
      <c r="B8" s="19"/>
      <c r="C8" s="19"/>
      <c r="D8" s="19"/>
      <c r="E8" s="19"/>
      <c r="F8" s="19"/>
      <c r="G8" s="19"/>
      <c r="H8" s="19"/>
      <c r="I8" s="19"/>
      <c r="J8" s="19" t="s">
        <v>70</v>
      </c>
      <c r="K8" s="19" t="s">
        <v>71</v>
      </c>
      <c r="L8" s="19" t="s">
        <v>49</v>
      </c>
      <c r="M8" s="19"/>
      <c r="N8" s="19"/>
      <c r="O8" s="19"/>
      <c r="P8" s="19"/>
      <c r="Q8" s="19"/>
      <c r="R8" s="19"/>
      <c r="S8" s="19"/>
      <c r="T8" s="19"/>
    </row>
    <row r="9" spans="1:20" ht="1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">
      <c r="A13" s="12" t="s">
        <v>216</v>
      </c>
      <c r="B13" s="12" t="s">
        <v>217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135</v>
      </c>
      <c r="S13" s="13"/>
      <c r="T13" s="13">
        <v>0</v>
      </c>
    </row>
    <row r="14" spans="1:20" ht="12">
      <c r="A14" s="3" t="s">
        <v>216</v>
      </c>
      <c r="B14" s="4" t="s">
        <v>218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135</v>
      </c>
      <c r="S14" s="5"/>
      <c r="T14" s="5">
        <v>0</v>
      </c>
    </row>
    <row r="15" spans="1:20" ht="12">
      <c r="A15" s="3" t="s">
        <v>216</v>
      </c>
      <c r="B15" s="4" t="s">
        <v>219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135</v>
      </c>
      <c r="S15" s="5"/>
      <c r="T15" s="5">
        <v>0</v>
      </c>
    </row>
    <row r="16" spans="1:20" ht="12">
      <c r="A16" s="3" t="s">
        <v>216</v>
      </c>
      <c r="B16" s="4" t="s">
        <v>220</v>
      </c>
      <c r="C16" s="5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135</v>
      </c>
      <c r="S16" s="5"/>
      <c r="T16" s="5">
        <v>0</v>
      </c>
    </row>
    <row r="17" spans="1:20" ht="73.5">
      <c r="A17" s="3" t="s">
        <v>221</v>
      </c>
      <c r="B17" s="4" t="s">
        <v>222</v>
      </c>
      <c r="C17" s="5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135</v>
      </c>
      <c r="S17" s="5"/>
      <c r="T17" s="5">
        <v>0</v>
      </c>
    </row>
    <row r="18" spans="1:20" ht="36.75">
      <c r="A18" s="3"/>
      <c r="B18" s="4" t="s">
        <v>223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5"/>
      <c r="T18" s="5">
        <v>0</v>
      </c>
    </row>
    <row r="19" spans="3:20" ht="1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23" t="s">
        <v>224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 customHeight="1">
      <c r="A3" s="19" t="s">
        <v>225</v>
      </c>
      <c r="B3" s="19" t="s">
        <v>226</v>
      </c>
      <c r="C3" s="19"/>
      <c r="D3" s="19"/>
      <c r="E3" s="19" t="s">
        <v>227</v>
      </c>
      <c r="F3" s="19"/>
      <c r="G3" s="19"/>
      <c r="H3" s="19" t="s">
        <v>228</v>
      </c>
      <c r="I3" s="19"/>
      <c r="J3" s="19" t="s">
        <v>229</v>
      </c>
    </row>
    <row r="4" spans="1:10" ht="12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 customHeight="1">
      <c r="A10" s="20"/>
      <c r="B10" s="19" t="s">
        <v>230</v>
      </c>
      <c r="C10" s="19" t="s">
        <v>231</v>
      </c>
      <c r="D10" s="19" t="s">
        <v>232</v>
      </c>
      <c r="E10" s="19" t="s">
        <v>230</v>
      </c>
      <c r="F10" s="19" t="s">
        <v>231</v>
      </c>
      <c r="G10" s="19" t="s">
        <v>232</v>
      </c>
      <c r="H10" s="20" t="s">
        <v>233</v>
      </c>
      <c r="I10" s="20"/>
      <c r="J10" s="19"/>
    </row>
    <row r="11" spans="1:10" ht="12">
      <c r="A11" s="20"/>
      <c r="B11" s="19"/>
      <c r="C11" s="19"/>
      <c r="D11" s="19"/>
      <c r="E11" s="19"/>
      <c r="F11" s="19"/>
      <c r="G11" s="19"/>
      <c r="H11" s="19"/>
      <c r="I11" s="20"/>
      <c r="J11" s="19"/>
    </row>
    <row r="12" spans="1:10" ht="12">
      <c r="A12" s="20"/>
      <c r="B12" s="19"/>
      <c r="C12" s="19"/>
      <c r="D12" s="19"/>
      <c r="E12" s="19"/>
      <c r="F12" s="19"/>
      <c r="G12" s="19"/>
      <c r="H12" s="19"/>
      <c r="I12" s="20"/>
      <c r="J12" s="19"/>
    </row>
    <row r="13" spans="1:10" ht="12">
      <c r="A13" s="20"/>
      <c r="B13" s="19"/>
      <c r="C13" s="19"/>
      <c r="D13" s="19"/>
      <c r="E13" s="19"/>
      <c r="F13" s="19"/>
      <c r="G13" s="19"/>
      <c r="H13" s="19"/>
      <c r="I13" s="20"/>
      <c r="J13" s="19"/>
    </row>
    <row r="14" spans="1:10" ht="12">
      <c r="A14" s="20"/>
      <c r="B14" s="19"/>
      <c r="C14" s="19"/>
      <c r="D14" s="19"/>
      <c r="E14" s="19"/>
      <c r="F14" s="19"/>
      <c r="G14" s="19"/>
      <c r="H14" s="19"/>
      <c r="I14" s="20"/>
      <c r="J14" s="19"/>
    </row>
    <row r="15" spans="1:10" ht="12">
      <c r="A15" s="20"/>
      <c r="B15" s="19"/>
      <c r="C15" s="19"/>
      <c r="D15" s="19"/>
      <c r="E15" s="19"/>
      <c r="F15" s="19"/>
      <c r="G15" s="19"/>
      <c r="H15" s="19"/>
      <c r="I15" s="20"/>
      <c r="J15" s="19"/>
    </row>
    <row r="16" spans="1:10" ht="12">
      <c r="A16" s="24" t="s">
        <v>234</v>
      </c>
      <c r="B16" s="24" t="s">
        <v>235</v>
      </c>
      <c r="C16" s="24"/>
      <c r="D16" s="24"/>
      <c r="E16" s="24" t="s">
        <v>235</v>
      </c>
      <c r="F16" s="24"/>
      <c r="G16" s="24"/>
      <c r="H16" s="14" t="s">
        <v>236</v>
      </c>
      <c r="I16" s="14" t="s">
        <v>237</v>
      </c>
      <c r="J16" s="24"/>
    </row>
    <row r="17" spans="1:10" ht="12">
      <c r="A17" s="24"/>
      <c r="B17" s="24"/>
      <c r="C17" s="24"/>
      <c r="D17" s="24"/>
      <c r="E17" s="24"/>
      <c r="F17" s="24"/>
      <c r="G17" s="24"/>
      <c r="H17" s="14" t="s">
        <v>238</v>
      </c>
      <c r="I17" s="14" t="s">
        <v>237</v>
      </c>
      <c r="J17" s="24"/>
    </row>
    <row r="18" spans="1:10" ht="12.75" customHeight="1">
      <c r="A18" s="24"/>
      <c r="B18" s="24"/>
      <c r="C18" s="24"/>
      <c r="D18" s="24"/>
      <c r="E18" s="24"/>
      <c r="F18" s="24"/>
      <c r="G18" s="24"/>
      <c r="H18" s="25" t="s">
        <v>239</v>
      </c>
      <c r="I18" s="25" t="s">
        <v>237</v>
      </c>
      <c r="J18" s="24"/>
    </row>
    <row r="19" spans="1:10" ht="12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">
      <c r="A21" s="24"/>
      <c r="B21" s="24"/>
      <c r="C21" s="24"/>
      <c r="D21" s="24"/>
      <c r="E21" s="24"/>
      <c r="F21" s="24"/>
      <c r="G21" s="24"/>
      <c r="H21" s="14" t="s">
        <v>240</v>
      </c>
      <c r="I21" s="14"/>
      <c r="J21" s="24"/>
    </row>
    <row r="22" spans="1:10" ht="12.75" customHeight="1">
      <c r="A22" s="24"/>
      <c r="B22" s="24"/>
      <c r="C22" s="24"/>
      <c r="D22" s="24"/>
      <c r="E22" s="24"/>
      <c r="F22" s="24"/>
      <c r="G22" s="24"/>
      <c r="H22" s="25" t="s">
        <v>241</v>
      </c>
      <c r="I22" s="25"/>
      <c r="J22" s="24"/>
    </row>
    <row r="23" spans="1:10" ht="12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">
      <c r="A24" s="24" t="s">
        <v>242</v>
      </c>
      <c r="B24" s="24" t="s">
        <v>235</v>
      </c>
      <c r="C24" s="24"/>
      <c r="D24" s="24"/>
      <c r="E24" s="24" t="s">
        <v>235</v>
      </c>
      <c r="F24" s="24"/>
      <c r="G24" s="24"/>
      <c r="H24" s="14" t="s">
        <v>236</v>
      </c>
      <c r="I24" s="14" t="s">
        <v>237</v>
      </c>
      <c r="J24" s="24"/>
    </row>
    <row r="25" spans="1:10" ht="12">
      <c r="A25" s="24"/>
      <c r="B25" s="24"/>
      <c r="C25" s="24"/>
      <c r="D25" s="24"/>
      <c r="E25" s="24"/>
      <c r="F25" s="24"/>
      <c r="G25" s="24"/>
      <c r="H25" s="14" t="s">
        <v>238</v>
      </c>
      <c r="I25" s="14" t="s">
        <v>237</v>
      </c>
      <c r="J25" s="24"/>
    </row>
    <row r="26" spans="1:10" ht="12.75" customHeight="1">
      <c r="A26" s="24"/>
      <c r="B26" s="24"/>
      <c r="C26" s="24"/>
      <c r="D26" s="24"/>
      <c r="E26" s="24"/>
      <c r="F26" s="24"/>
      <c r="G26" s="24"/>
      <c r="H26" s="25" t="s">
        <v>239</v>
      </c>
      <c r="I26" s="25" t="s">
        <v>237</v>
      </c>
      <c r="J26" s="24"/>
    </row>
    <row r="27" spans="1:10" ht="12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">
      <c r="A29" s="24"/>
      <c r="B29" s="24"/>
      <c r="C29" s="24"/>
      <c r="D29" s="24"/>
      <c r="E29" s="24"/>
      <c r="F29" s="24"/>
      <c r="G29" s="24"/>
      <c r="H29" s="14" t="s">
        <v>240</v>
      </c>
      <c r="I29" s="14"/>
      <c r="J29" s="24"/>
    </row>
    <row r="30" spans="1:10" ht="12.75" customHeight="1">
      <c r="A30" s="24"/>
      <c r="B30" s="24"/>
      <c r="C30" s="24"/>
      <c r="D30" s="24"/>
      <c r="E30" s="24"/>
      <c r="F30" s="24"/>
      <c r="G30" s="24"/>
      <c r="H30" s="25" t="s">
        <v>241</v>
      </c>
      <c r="I30" s="25"/>
      <c r="J30" s="24"/>
    </row>
    <row r="31" spans="1:10" ht="12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">
      <c r="A32" s="24" t="s">
        <v>243</v>
      </c>
      <c r="B32" s="24" t="s">
        <v>235</v>
      </c>
      <c r="C32" s="24"/>
      <c r="D32" s="24"/>
      <c r="E32" s="24" t="s">
        <v>235</v>
      </c>
      <c r="F32" s="24"/>
      <c r="G32" s="24"/>
      <c r="H32" s="14" t="s">
        <v>236</v>
      </c>
      <c r="I32" s="14" t="s">
        <v>237</v>
      </c>
      <c r="J32" s="24"/>
    </row>
    <row r="33" spans="1:10" ht="12">
      <c r="A33" s="24"/>
      <c r="B33" s="24"/>
      <c r="C33" s="24"/>
      <c r="D33" s="24"/>
      <c r="E33" s="24"/>
      <c r="F33" s="24"/>
      <c r="G33" s="24"/>
      <c r="H33" s="14" t="s">
        <v>238</v>
      </c>
      <c r="I33" s="14" t="s">
        <v>237</v>
      </c>
      <c r="J33" s="24"/>
    </row>
    <row r="34" spans="1:10" ht="12.75" customHeight="1">
      <c r="A34" s="24"/>
      <c r="B34" s="24"/>
      <c r="C34" s="24"/>
      <c r="D34" s="24"/>
      <c r="E34" s="24"/>
      <c r="F34" s="24"/>
      <c r="G34" s="24"/>
      <c r="H34" s="25" t="s">
        <v>239</v>
      </c>
      <c r="I34" s="25" t="s">
        <v>237</v>
      </c>
      <c r="J34" s="24"/>
    </row>
    <row r="35" spans="1:10" ht="12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">
      <c r="A37" s="24"/>
      <c r="B37" s="24"/>
      <c r="C37" s="24"/>
      <c r="D37" s="24"/>
      <c r="E37" s="24"/>
      <c r="F37" s="24"/>
      <c r="G37" s="24"/>
      <c r="H37" s="14" t="s">
        <v>240</v>
      </c>
      <c r="I37" s="14"/>
      <c r="J37" s="24"/>
    </row>
    <row r="38" spans="1:10" ht="12.75" customHeight="1">
      <c r="A38" s="24"/>
      <c r="B38" s="24"/>
      <c r="C38" s="24"/>
      <c r="D38" s="24"/>
      <c r="E38" s="24"/>
      <c r="F38" s="24"/>
      <c r="G38" s="24"/>
      <c r="H38" s="25" t="s">
        <v>241</v>
      </c>
      <c r="I38" s="25"/>
      <c r="J38" s="24"/>
    </row>
    <row r="39" spans="1:10" ht="12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">
      <c r="A40" s="24" t="s">
        <v>244</v>
      </c>
      <c r="B40" s="24" t="s">
        <v>235</v>
      </c>
      <c r="C40" s="24"/>
      <c r="D40" s="24"/>
      <c r="E40" s="24" t="s">
        <v>235</v>
      </c>
      <c r="F40" s="24"/>
      <c r="G40" s="24"/>
      <c r="H40" s="14" t="s">
        <v>236</v>
      </c>
      <c r="I40" s="14" t="s">
        <v>237</v>
      </c>
      <c r="J40" s="24"/>
    </row>
    <row r="41" spans="1:10" ht="12">
      <c r="A41" s="24"/>
      <c r="B41" s="24"/>
      <c r="C41" s="24"/>
      <c r="D41" s="24"/>
      <c r="E41" s="24"/>
      <c r="F41" s="24"/>
      <c r="G41" s="24"/>
      <c r="H41" s="14" t="s">
        <v>238</v>
      </c>
      <c r="I41" s="14" t="s">
        <v>237</v>
      </c>
      <c r="J41" s="24"/>
    </row>
    <row r="42" spans="1:10" ht="12.75" customHeight="1">
      <c r="A42" s="24"/>
      <c r="B42" s="24"/>
      <c r="C42" s="24"/>
      <c r="D42" s="24"/>
      <c r="E42" s="24"/>
      <c r="F42" s="24"/>
      <c r="G42" s="24"/>
      <c r="H42" s="25" t="s">
        <v>239</v>
      </c>
      <c r="I42" s="25" t="s">
        <v>237</v>
      </c>
      <c r="J42" s="24"/>
    </row>
    <row r="43" spans="1:10" ht="12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">
      <c r="A45" s="24"/>
      <c r="B45" s="24"/>
      <c r="C45" s="24"/>
      <c r="D45" s="24"/>
      <c r="E45" s="24"/>
      <c r="F45" s="24"/>
      <c r="G45" s="24"/>
      <c r="H45" s="14" t="s">
        <v>240</v>
      </c>
      <c r="I45" s="14"/>
      <c r="J45" s="24"/>
    </row>
    <row r="46" spans="1:10" ht="12.75" customHeight="1">
      <c r="A46" s="24"/>
      <c r="B46" s="24"/>
      <c r="C46" s="24"/>
      <c r="D46" s="24"/>
      <c r="E46" s="24"/>
      <c r="F46" s="24"/>
      <c r="G46" s="24"/>
      <c r="H46" s="25" t="s">
        <v>241</v>
      </c>
      <c r="I46" s="25"/>
      <c r="J46" s="24"/>
    </row>
    <row r="47" spans="1:10" ht="12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">
      <c r="A48" s="24" t="s">
        <v>245</v>
      </c>
      <c r="B48" s="24" t="s">
        <v>235</v>
      </c>
      <c r="C48" s="24"/>
      <c r="D48" s="24"/>
      <c r="E48" s="24" t="s">
        <v>235</v>
      </c>
      <c r="F48" s="24"/>
      <c r="G48" s="24"/>
      <c r="H48" s="14" t="s">
        <v>236</v>
      </c>
      <c r="I48" s="14" t="s">
        <v>237</v>
      </c>
      <c r="J48" s="24"/>
    </row>
    <row r="49" spans="1:10" ht="12">
      <c r="A49" s="24"/>
      <c r="B49" s="24"/>
      <c r="C49" s="24"/>
      <c r="D49" s="24"/>
      <c r="E49" s="24"/>
      <c r="F49" s="24"/>
      <c r="G49" s="24"/>
      <c r="H49" s="14" t="s">
        <v>238</v>
      </c>
      <c r="I49" s="14" t="s">
        <v>237</v>
      </c>
      <c r="J49" s="24"/>
    </row>
    <row r="50" spans="1:10" ht="12.75" customHeight="1">
      <c r="A50" s="24"/>
      <c r="B50" s="24"/>
      <c r="C50" s="24"/>
      <c r="D50" s="24"/>
      <c r="E50" s="24"/>
      <c r="F50" s="24"/>
      <c r="G50" s="24"/>
      <c r="H50" s="25" t="s">
        <v>239</v>
      </c>
      <c r="I50" s="25" t="s">
        <v>237</v>
      </c>
      <c r="J50" s="24"/>
    </row>
    <row r="51" spans="1:10" ht="12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">
      <c r="A53" s="24"/>
      <c r="B53" s="24"/>
      <c r="C53" s="24"/>
      <c r="D53" s="24"/>
      <c r="E53" s="24"/>
      <c r="F53" s="24"/>
      <c r="G53" s="24"/>
      <c r="H53" s="14" t="s">
        <v>240</v>
      </c>
      <c r="I53" s="14"/>
      <c r="J53" s="24"/>
    </row>
    <row r="54" spans="1:10" ht="12.75" customHeight="1">
      <c r="A54" s="24"/>
      <c r="B54" s="24"/>
      <c r="C54" s="24"/>
      <c r="D54" s="24"/>
      <c r="E54" s="24"/>
      <c r="F54" s="24"/>
      <c r="G54" s="24"/>
      <c r="H54" s="25" t="s">
        <v>241</v>
      </c>
      <c r="I54" s="25"/>
      <c r="J54" s="24"/>
    </row>
    <row r="55" spans="1:10" ht="12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">
      <c r="A56" s="24" t="s">
        <v>246</v>
      </c>
      <c r="B56" s="24" t="s">
        <v>235</v>
      </c>
      <c r="C56" s="24"/>
      <c r="D56" s="24"/>
      <c r="E56" s="24" t="s">
        <v>235</v>
      </c>
      <c r="F56" s="24"/>
      <c r="G56" s="24"/>
      <c r="H56" s="14" t="s">
        <v>236</v>
      </c>
      <c r="I56" s="14" t="s">
        <v>237</v>
      </c>
      <c r="J56" s="24"/>
    </row>
    <row r="57" spans="1:10" ht="12">
      <c r="A57" s="24"/>
      <c r="B57" s="24"/>
      <c r="C57" s="24"/>
      <c r="D57" s="24"/>
      <c r="E57" s="24"/>
      <c r="F57" s="24"/>
      <c r="G57" s="24"/>
      <c r="H57" s="14" t="s">
        <v>238</v>
      </c>
      <c r="I57" s="14" t="s">
        <v>237</v>
      </c>
      <c r="J57" s="24"/>
    </row>
    <row r="58" spans="1:10" ht="12.75" customHeight="1">
      <c r="A58" s="24"/>
      <c r="B58" s="24"/>
      <c r="C58" s="24"/>
      <c r="D58" s="24"/>
      <c r="E58" s="24"/>
      <c r="F58" s="24"/>
      <c r="G58" s="24"/>
      <c r="H58" s="25" t="s">
        <v>239</v>
      </c>
      <c r="I58" s="25" t="s">
        <v>237</v>
      </c>
      <c r="J58" s="24"/>
    </row>
    <row r="59" spans="1:10" ht="12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">
      <c r="A61" s="24"/>
      <c r="B61" s="24"/>
      <c r="C61" s="24"/>
      <c r="D61" s="24"/>
      <c r="E61" s="24"/>
      <c r="F61" s="24"/>
      <c r="G61" s="24"/>
      <c r="H61" s="14" t="s">
        <v>240</v>
      </c>
      <c r="I61" s="14"/>
      <c r="J61" s="24"/>
    </row>
    <row r="62" spans="1:10" ht="12.75" customHeight="1">
      <c r="A62" s="24"/>
      <c r="B62" s="24"/>
      <c r="C62" s="24"/>
      <c r="D62" s="24"/>
      <c r="E62" s="24"/>
      <c r="F62" s="24"/>
      <c r="G62" s="24"/>
      <c r="H62" s="25" t="s">
        <v>241</v>
      </c>
      <c r="I62" s="25"/>
      <c r="J62" s="24"/>
    </row>
    <row r="63" spans="1:10" ht="12">
      <c r="A63" s="24"/>
      <c r="B63" s="24"/>
      <c r="C63" s="24"/>
      <c r="D63" s="24"/>
      <c r="E63" s="24"/>
      <c r="F63" s="24"/>
      <c r="G63" s="24"/>
      <c r="H63" s="24"/>
      <c r="I63" s="24"/>
      <c r="J63" s="24"/>
    </row>
  </sheetData>
  <sheetProtection selectLockedCells="1" selectUnlockedCells="1"/>
  <mergeCells count="87">
    <mergeCell ref="G56:G63"/>
    <mergeCell ref="J56:J63"/>
    <mergeCell ref="H58:H60"/>
    <mergeCell ref="I58:I60"/>
    <mergeCell ref="H62:H63"/>
    <mergeCell ref="I62:I63"/>
    <mergeCell ref="A56:A63"/>
    <mergeCell ref="B56:B63"/>
    <mergeCell ref="C56:C63"/>
    <mergeCell ref="D56:D63"/>
    <mergeCell ref="E56:E63"/>
    <mergeCell ref="F56:F63"/>
    <mergeCell ref="G48:G55"/>
    <mergeCell ref="J48:J55"/>
    <mergeCell ref="H50:H52"/>
    <mergeCell ref="I50:I52"/>
    <mergeCell ref="H54:H55"/>
    <mergeCell ref="I54:I55"/>
    <mergeCell ref="A48:A55"/>
    <mergeCell ref="B48:B55"/>
    <mergeCell ref="C48:C55"/>
    <mergeCell ref="D48:D55"/>
    <mergeCell ref="E48:E55"/>
    <mergeCell ref="F48:F55"/>
    <mergeCell ref="G40:G47"/>
    <mergeCell ref="J40:J47"/>
    <mergeCell ref="H42:H44"/>
    <mergeCell ref="I42:I44"/>
    <mergeCell ref="H46:H47"/>
    <mergeCell ref="I46:I47"/>
    <mergeCell ref="A40:A47"/>
    <mergeCell ref="B40:B47"/>
    <mergeCell ref="C40:C47"/>
    <mergeCell ref="D40:D47"/>
    <mergeCell ref="E40:E47"/>
    <mergeCell ref="F40:F47"/>
    <mergeCell ref="G32:G39"/>
    <mergeCell ref="J32:J39"/>
    <mergeCell ref="H34:H36"/>
    <mergeCell ref="I34:I36"/>
    <mergeCell ref="H38:H39"/>
    <mergeCell ref="I38:I39"/>
    <mergeCell ref="A32:A39"/>
    <mergeCell ref="B32:B39"/>
    <mergeCell ref="C32:C39"/>
    <mergeCell ref="D32:D39"/>
    <mergeCell ref="E32:E39"/>
    <mergeCell ref="F32:F39"/>
    <mergeCell ref="F24:F31"/>
    <mergeCell ref="G24:G31"/>
    <mergeCell ref="J24:J31"/>
    <mergeCell ref="H26:H28"/>
    <mergeCell ref="I26:I28"/>
    <mergeCell ref="H30:H31"/>
    <mergeCell ref="I30:I31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A10:A15"/>
    <mergeCell ref="B10:B15"/>
    <mergeCell ref="C10:C15"/>
    <mergeCell ref="D10:D15"/>
    <mergeCell ref="E10:E15"/>
    <mergeCell ref="F10:F15"/>
    <mergeCell ref="A2:J2"/>
    <mergeCell ref="A3:A9"/>
    <mergeCell ref="B3:D9"/>
    <mergeCell ref="E3:G9"/>
    <mergeCell ref="H3:I9"/>
    <mergeCell ref="J3:J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C1">
      <selection activeCell="A1" sqref="A1"/>
    </sheetView>
  </sheetViews>
  <sheetFormatPr defaultColWidth="11.57421875" defaultRowHeight="12.75"/>
  <sheetData>
    <row r="1" spans="1:1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3" t="s">
        <v>247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3.5">
      <c r="A3" s="20" t="s">
        <v>248</v>
      </c>
      <c r="B3" s="20"/>
      <c r="C3" s="20"/>
      <c r="D3" s="20"/>
      <c r="E3" s="20" t="s">
        <v>249</v>
      </c>
      <c r="F3" s="20"/>
      <c r="G3" s="20"/>
      <c r="H3" s="20"/>
      <c r="I3" s="20" t="s">
        <v>250</v>
      </c>
      <c r="J3" s="20"/>
      <c r="K3" s="20"/>
      <c r="L3" s="20"/>
    </row>
    <row r="4" spans="1:12" ht="12">
      <c r="A4" s="26" t="s">
        <v>251</v>
      </c>
      <c r="B4" s="26"/>
      <c r="C4" s="26"/>
      <c r="D4" s="26"/>
      <c r="E4" s="21"/>
      <c r="F4" s="21"/>
      <c r="G4" s="21"/>
      <c r="H4" s="21"/>
      <c r="I4" s="21"/>
      <c r="J4" s="21"/>
      <c r="K4" s="21"/>
      <c r="L4" s="21"/>
    </row>
    <row r="5" spans="1:12" ht="12">
      <c r="A5" s="26" t="s">
        <v>252</v>
      </c>
      <c r="B5" s="26"/>
      <c r="C5" s="26"/>
      <c r="D5" s="26"/>
      <c r="E5" s="21"/>
      <c r="F5" s="21"/>
      <c r="G5" s="21"/>
      <c r="H5" s="21"/>
      <c r="I5" s="21"/>
      <c r="J5" s="21"/>
      <c r="K5" s="21"/>
      <c r="L5" s="21"/>
    </row>
    <row r="6" spans="1:12" ht="12">
      <c r="A6" s="26" t="s">
        <v>253</v>
      </c>
      <c r="B6" s="26"/>
      <c r="C6" s="26"/>
      <c r="D6" s="26"/>
      <c r="E6" s="21"/>
      <c r="F6" s="21"/>
      <c r="G6" s="21"/>
      <c r="H6" s="21"/>
      <c r="I6" s="21"/>
      <c r="J6" s="21"/>
      <c r="K6" s="21"/>
      <c r="L6" s="21"/>
    </row>
    <row r="7" spans="1:12" ht="12">
      <c r="A7" s="26" t="s">
        <v>254</v>
      </c>
      <c r="B7" s="26"/>
      <c r="C7" s="26"/>
      <c r="D7" s="26"/>
      <c r="E7" s="21"/>
      <c r="F7" s="21"/>
      <c r="G7" s="21"/>
      <c r="H7" s="21"/>
      <c r="I7" s="21"/>
      <c r="J7" s="21"/>
      <c r="K7" s="21"/>
      <c r="L7" s="21"/>
    </row>
    <row r="8" spans="1:12" ht="12">
      <c r="A8" s="26" t="s">
        <v>255</v>
      </c>
      <c r="B8" s="26"/>
      <c r="C8" s="26"/>
      <c r="D8" s="26"/>
      <c r="E8" s="21"/>
      <c r="F8" s="21"/>
      <c r="G8" s="21"/>
      <c r="H8" s="21"/>
      <c r="I8" s="21"/>
      <c r="J8" s="21"/>
      <c r="K8" s="21"/>
      <c r="L8" s="21"/>
    </row>
  </sheetData>
  <sheetProtection selectLockedCells="1" selectUnlockedCells="1"/>
  <mergeCells count="19">
    <mergeCell ref="A7:D7"/>
    <mergeCell ref="E7:H7"/>
    <mergeCell ref="I7:L7"/>
    <mergeCell ref="A8:D8"/>
    <mergeCell ref="E8:H8"/>
    <mergeCell ref="I8:L8"/>
    <mergeCell ref="A5:D5"/>
    <mergeCell ref="E5:H5"/>
    <mergeCell ref="I5:L5"/>
    <mergeCell ref="A6:D6"/>
    <mergeCell ref="E6:H6"/>
    <mergeCell ref="I6:L6"/>
    <mergeCell ref="A2:L2"/>
    <mergeCell ref="A3:D3"/>
    <mergeCell ref="E3:H3"/>
    <mergeCell ref="I3:L3"/>
    <mergeCell ref="A4:D4"/>
    <mergeCell ref="E4:H4"/>
    <mergeCell ref="I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vetri</cp:lastModifiedBy>
  <dcterms:modified xsi:type="dcterms:W3CDTF">2023-12-09T05:56:37Z</dcterms:modified>
  <cp:category/>
  <cp:version/>
  <cp:contentType/>
  <cp:contentStatus/>
</cp:coreProperties>
</file>