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60" activeTab="3"/>
  </bookViews>
  <sheets>
    <sheet name="Annexure - I" sheetId="1" r:id="rId1"/>
    <sheet name="Table I" sheetId="2" r:id="rId2"/>
    <sheet name="Table II" sheetId="3" r:id="rId3"/>
    <sheet name="Table III" sheetId="4" r:id="rId4"/>
    <sheet name="Table IV" sheetId="5" r:id="rId5"/>
    <sheet name="Table V" sheetId="6" r:id="rId6"/>
  </sheets>
  <definedNames/>
  <calcPr fullCalcOnLoad="1"/>
</workbook>
</file>

<file path=xl/sharedStrings.xml><?xml version="1.0" encoding="utf-8"?>
<sst xmlns="http://schemas.openxmlformats.org/spreadsheetml/2006/main" count="385" uniqueCount="205">
  <si>
    <t>Annexure - I</t>
  </si>
  <si>
    <t>Holding of specified securities ( Statement Showing Shareholding Pattern )</t>
  </si>
  <si>
    <t xml:space="preserve">1. </t>
  </si>
  <si>
    <t>Name of Listed Entity : RAINBOW FOUNDATIONS LIMITED</t>
  </si>
  <si>
    <t xml:space="preserve">2. </t>
  </si>
  <si>
    <t>Scrip Code / Name of Scrip / Class of Security 531694 / RAINBOWF / EQUITY</t>
  </si>
  <si>
    <t xml:space="preserve">3. </t>
  </si>
  <si>
    <t>Share Holding Pattern Filed under: Reg. 31(1)(a) / Reg. 31(1)(b) / Reg.31(1)(c)</t>
  </si>
  <si>
    <t xml:space="preserve">     a. If under 31(1)(b) then indicate the report for Quarter ending 31-Dec-2021</t>
  </si>
  <si>
    <t xml:space="preserve">     b. If under 31(1)(c) then indicate date of allotment/extinguishment 31-Dec-2021</t>
  </si>
  <si>
    <t xml:space="preserve">4. </t>
  </si>
  <si>
    <t>Declaration: The Listed entity is required to submit the following declaration to the extent of submission of information:-</t>
  </si>
  <si>
    <t xml:space="preserve">Particulars </t>
  </si>
  <si>
    <t>Yes*</t>
  </si>
  <si>
    <t>No*</t>
  </si>
  <si>
    <t xml:space="preserve">  1  Whether the Listed Entity has issued any partly paid up shares? </t>
  </si>
  <si>
    <t>NO</t>
  </si>
  <si>
    <t xml:space="preserve">  2 Whether the Listed Entity has issued any Convertible Securities or Warrants?</t>
  </si>
  <si>
    <t xml:space="preserve">  3 Whether the Listed Entity has any shares against which depository receipts are issued? </t>
  </si>
  <si>
    <t xml:space="preserve">  4 Whether the Listed Entity has any shares in locked-in? </t>
  </si>
  <si>
    <t xml:space="preserve">  5 Whether any shares held by promoters are pledge or otherwise encumbered?</t>
  </si>
  <si>
    <t xml:space="preserve">5. </t>
  </si>
  <si>
    <t>The tabular format for disclosure of holding of specified securities is as follows:-</t>
  </si>
  <si>
    <t>Table I - Summary Statement holding of specified securities</t>
  </si>
  <si>
    <t>Cate
gory
(I)</t>
  </si>
  <si>
    <t>Category of
Shareholder
(II)</t>
  </si>
  <si>
    <t xml:space="preserve">Nos. of
Shareholders
(III) </t>
  </si>
  <si>
    <t xml:space="preserve">No. of
fully paid up
equity shares
held
(IV) </t>
  </si>
  <si>
    <t>No. of
Partly paid-up
equity shares
held
(V)</t>
  </si>
  <si>
    <t>No. of shares
underlying
Depository
Receipts
(VI)</t>
  </si>
  <si>
    <t>Total nos.
shares held
(VII) =  
(IV)+(V)+ (VI)</t>
  </si>
  <si>
    <t>Shareholding as
a % of total no.
of shares
(calculated as
per SCRR, 1957)
(VIII) As a 
% of (A+B+C2)</t>
  </si>
  <si>
    <t>Number of Voting Rights
held in each class of
securities (IX)</t>
  </si>
  <si>
    <t>No. of Shares
Underlying
Outstanding
convertible
securities
(including
Warrants)
(X)</t>
  </si>
  <si>
    <t>Shareholding ,
as a % assuming
full conversion
of convertible
securities
( as a percentage
of diluted share
capital)
(XI)= (VII)+(X)
As a % of (A+B+C2)</t>
  </si>
  <si>
    <t>Number of
Locked in
shares (XII)</t>
  </si>
  <si>
    <t>Number of Shares
pledged or otherwise
 encumbered (XIII)</t>
  </si>
  <si>
    <t>Number of equity
shares held in
dematerialized
form (XIV)</t>
  </si>
  <si>
    <t xml:space="preserve"> No of Voting Rights</t>
  </si>
  <si>
    <t>Total as
a % of (A+B+C)</t>
  </si>
  <si>
    <t xml:space="preserve">   No.(a)   </t>
  </si>
  <si>
    <t>As a %
of total
Shares
held (b)</t>
  </si>
  <si>
    <t xml:space="preserve">Class
eg: X </t>
  </si>
  <si>
    <t xml:space="preserve">Class
eg: Y </t>
  </si>
  <si>
    <t>Total</t>
  </si>
  <si>
    <t>A.</t>
  </si>
  <si>
    <t>PROMOTER &amp;
PROMOTER
GROUP</t>
  </si>
  <si>
    <t>B.</t>
  </si>
  <si>
    <t>PUBLIC</t>
  </si>
  <si>
    <t>C.</t>
  </si>
  <si>
    <t>NON PROMOTER-
NON PUBLIC</t>
  </si>
  <si>
    <t>C1.</t>
  </si>
  <si>
    <t>SHARES
UNDERLYING DRS</t>
  </si>
  <si>
    <t>C2.</t>
  </si>
  <si>
    <t>SHARES HELD BY
EMPLOYEE
TRUSTS</t>
  </si>
  <si>
    <t>Table II - Statement showing shareholding pattern of the Promoter and Promoter Group</t>
  </si>
  <si>
    <t>Category &amp; Name
of the Shareholders
(I)</t>
  </si>
  <si>
    <t>promoter
OR
promoter
Group
entity
(except
promoter)</t>
  </si>
  <si>
    <t>PAN
(II)</t>
  </si>
  <si>
    <t xml:space="preserve">Nos. of
Shareholder
(III) </t>
  </si>
  <si>
    <t>Partly paid-up
equity shares
held
(V)</t>
  </si>
  <si>
    <t>Total nos.
shares held
(VII =  
IV + V + VI)</t>
  </si>
  <si>
    <t>Shareholding %
calculated as
per SCRR, 1957
As a % of (A+B+C2)
(VIII)</t>
  </si>
  <si>
    <t>Shareholding ,
as a % assuming
full conversion
of convertible
securities
( as a percentage
of diluted share
capital)
(XI) = (VII)+(X)
as a % of A+B+C2</t>
  </si>
  <si>
    <t>Total as
a % of
Total
Voting
rights</t>
  </si>
  <si>
    <t xml:space="preserve">Class
 X </t>
  </si>
  <si>
    <t xml:space="preserve">Class
 Y </t>
  </si>
  <si>
    <t>1.</t>
  </si>
  <si>
    <t>INDIAN</t>
  </si>
  <si>
    <t xml:space="preserve">  a.</t>
  </si>
  <si>
    <t>Individuals/Hindu undivided
Family</t>
  </si>
  <si>
    <t xml:space="preserve"> Names : </t>
  </si>
  <si>
    <t>N ANITHA JAIN</t>
  </si>
  <si>
    <t>Prom.Grp.</t>
  </si>
  <si>
    <t>AAEPA3371N</t>
  </si>
  <si>
    <t>SAPNA</t>
  </si>
  <si>
    <t>BKRPS2280L</t>
  </si>
  <si>
    <t>GAJRAJ JAIN .</t>
  </si>
  <si>
    <t>Promoter</t>
  </si>
  <si>
    <t>AAFPJ8668N</t>
  </si>
  <si>
    <t>ANOPCHAND JAIN</t>
  </si>
  <si>
    <t>AAEPA3722H</t>
  </si>
  <si>
    <t>NAVIN KUMAR JAIN</t>
  </si>
  <si>
    <t>AAEPJ0185D</t>
  </si>
  <si>
    <t>VIKASH KUMAR JAIN</t>
  </si>
  <si>
    <t>ABUPV5981E</t>
  </si>
  <si>
    <t>NITESH JAIN . .</t>
  </si>
  <si>
    <t>AAFPJ8666C</t>
  </si>
  <si>
    <t>SARALA JAIN</t>
  </si>
  <si>
    <t>AASPS3055M</t>
  </si>
  <si>
    <t>GAJRAJ JAIN HUF .</t>
  </si>
  <si>
    <t>AADHG4249L</t>
  </si>
  <si>
    <t>ANOP CHAND JAIN</t>
  </si>
  <si>
    <t>AAAHA2705E</t>
  </si>
  <si>
    <t>LALITHA JAIN .</t>
  </si>
  <si>
    <t>AABPL7174K</t>
  </si>
  <si>
    <t>ASHISH JAIN .</t>
  </si>
  <si>
    <t>AFEPJ0464L</t>
  </si>
  <si>
    <t>VIKASH JAIN HUF</t>
  </si>
  <si>
    <t>AAHHV9053P</t>
  </si>
  <si>
    <t>NAVIN AND SONS</t>
  </si>
  <si>
    <t>AAEHN5500N</t>
  </si>
  <si>
    <t xml:space="preserve">  b.</t>
  </si>
  <si>
    <t>Central Government/ 
State Government(s)</t>
  </si>
  <si>
    <t xml:space="preserve">  c.</t>
  </si>
  <si>
    <t>Financial Institutions/
Banks</t>
  </si>
  <si>
    <t xml:space="preserve">  d.</t>
  </si>
  <si>
    <t>ANY OTHER</t>
  </si>
  <si>
    <t>Sub-Total (A)(1)</t>
  </si>
  <si>
    <t>2.</t>
  </si>
  <si>
    <t>FOREIGN</t>
  </si>
  <si>
    <t>Individuals (Non-
Resident Individuals/
Foreign Individuals)</t>
  </si>
  <si>
    <t>Government</t>
  </si>
  <si>
    <t>Institutions</t>
  </si>
  <si>
    <t>Foreign Portfolio Investor</t>
  </si>
  <si>
    <t xml:space="preserve">  f.</t>
  </si>
  <si>
    <t>Chairman and Directors</t>
  </si>
  <si>
    <t>Sub-Total (A)(2)</t>
  </si>
  <si>
    <t>Total Shareholding of Promoter
and Promoter Group (A)=
(A)(1)+(A)(2)</t>
  </si>
  <si>
    <t xml:space="preserve">Details of Shares which remain unclaimed may be given hear along with details such as number of shareholders, outstanding shares held in demat/unclaimed suspense account, voting rights which are frozen etc. </t>
  </si>
  <si>
    <t>Table III - Statement showing shareholding pattern of the Public shareholder</t>
  </si>
  <si>
    <t>Total nos.
shares held
(VII =  
 IV + V + VI)</t>
  </si>
  <si>
    <t>Number of Voting Rights
held in each class of
securities IX)</t>
  </si>
  <si>
    <t>Total Shareholding ,
as a % assuming
full conversion
of convertible
securities
( as a percentage
of diluted share
capital)
(XI)</t>
  </si>
  <si>
    <t xml:space="preserve">   No.(a)   
(Not applic
able)</t>
  </si>
  <si>
    <t>As a %
of total
Shares
held
(Not appli
cable) (b)</t>
  </si>
  <si>
    <t>INSTITUTIONS</t>
  </si>
  <si>
    <t>Mutual Funds/</t>
  </si>
  <si>
    <t>NA</t>
  </si>
  <si>
    <t>Venture Capital Funds</t>
  </si>
  <si>
    <t>Alternate Investment Funds</t>
  </si>
  <si>
    <t>Foreign Venture
Capital Investors</t>
  </si>
  <si>
    <t xml:space="preserve">  e.</t>
  </si>
  <si>
    <t>Foreign Portfolio
Investor (Corporate)</t>
  </si>
  <si>
    <t xml:space="preserve">  g.</t>
  </si>
  <si>
    <t>Insurance Companies</t>
  </si>
  <si>
    <t xml:space="preserve">  h.</t>
  </si>
  <si>
    <t>Provident Funds/
Pension Funds</t>
  </si>
  <si>
    <t xml:space="preserve">  i.</t>
  </si>
  <si>
    <t>Market Maker</t>
  </si>
  <si>
    <t>Sub-Total (B)(1)</t>
  </si>
  <si>
    <t>2  a.</t>
  </si>
  <si>
    <t>Central Government/
State Government(s)/
President of India</t>
  </si>
  <si>
    <t>Sub-Total (B)(2)</t>
  </si>
  <si>
    <t>3.</t>
  </si>
  <si>
    <t>NON-INSTITUTIONS</t>
  </si>
  <si>
    <t>INDIVIDUALS -</t>
  </si>
  <si>
    <t>I. Individual shareholders
holding nominal share capital
up to Rs. 2 lakhs.</t>
  </si>
  <si>
    <t>II. Individual shareholders
holding nominal share capital
in excess of Rs. 2 lakhs.</t>
  </si>
  <si>
    <t>ANIL BOHRA</t>
  </si>
  <si>
    <t>AAFPB8214N</t>
  </si>
  <si>
    <t>DINESH KUMAR BORA</t>
  </si>
  <si>
    <t>AFWPD3557J</t>
  </si>
  <si>
    <t>NBFCs registered
with RBI</t>
  </si>
  <si>
    <t>Employee Trusts</t>
  </si>
  <si>
    <t>Overseas Depositories
(holding DRs)
(balancing figure)</t>
  </si>
  <si>
    <t>BODIES CORPORATE</t>
  </si>
  <si>
    <t>RAJGHARANA HOUSING LIMITED</t>
  </si>
  <si>
    <t>AAACJ2674E</t>
  </si>
  <si>
    <t>ARROWSPACE ADVISORS PRIVATE 
LIMITED</t>
  </si>
  <si>
    <t>AAKCA2800K</t>
  </si>
  <si>
    <t>SURUCHI TIE UP PRIVATE LIMITED</t>
  </si>
  <si>
    <t>AAQCS6006F</t>
  </si>
  <si>
    <t>Clearing Members</t>
  </si>
  <si>
    <t>HINDU UNDIVIDED FAMILIES</t>
  </si>
  <si>
    <t>NRI – Non- Repat</t>
  </si>
  <si>
    <t>NRI – Repat</t>
  </si>
  <si>
    <t>NRI – Repat-Minor</t>
  </si>
  <si>
    <t>Sub-Total (B)(3)</t>
  </si>
  <si>
    <t>Total Public Shareholding
(B)= (B)(1)+(B)(2)+(B)(3)</t>
  </si>
  <si>
    <t xml:space="preserve">Details of the shareholders acting as persons in Concert including their Shareholding (No. and %): </t>
  </si>
  <si>
    <t>Table IV - Statement showing shareholding pattern of the Non Promoter- Non Public shareholder</t>
  </si>
  <si>
    <t>Number of equity
shares held in
dematerialized
form (XIV)
(Not applicable)</t>
  </si>
  <si>
    <t>As a %
of total
Shares held
(Not appli
cable) (b)</t>
  </si>
  <si>
    <t xml:space="preserve">  1.</t>
  </si>
  <si>
    <t>Custodian - ADRs</t>
  </si>
  <si>
    <t>Custodian - GDRs</t>
  </si>
  <si>
    <t>Custodian - Public</t>
  </si>
  <si>
    <t>Custodian - SDRs</t>
  </si>
  <si>
    <t xml:space="preserve">  2.</t>
  </si>
  <si>
    <t>Employee Benefit Trust
(under SEBI (Share based
Employee Benefit)
Regulations, 2014)</t>
  </si>
  <si>
    <t>Total Non-Promoter- Non
Public Shareholding (C)=
(C)(1)+(C)(2)</t>
  </si>
  <si>
    <t>Table V- Statement showing details of significant beneficial owners (SBOs)</t>
  </si>
  <si>
    <t>Sr.
No</t>
  </si>
  <si>
    <t>Details of the SBO
(I)</t>
  </si>
  <si>
    <t>Details of the registered owner
(II)</t>
  </si>
  <si>
    <t xml:space="preserve">Details of holding/ exercise of right of 
the SBO in the reporting company, 
whether direct or indirect*:
(III) </t>
  </si>
  <si>
    <t>Date of creation /
acquisition of
significant
beneficial
interest#
(IV)</t>
  </si>
  <si>
    <t>NAME</t>
  </si>
  <si>
    <t>PAN /
Passport No.
in case of a
foreign national</t>
  </si>
  <si>
    <t>Nationality</t>
  </si>
  <si>
    <t xml:space="preserve">Whether by virtue of: </t>
  </si>
  <si>
    <t>1</t>
  </si>
  <si>
    <t xml:space="preserve">                                   </t>
  </si>
  <si>
    <t>Shares</t>
  </si>
  <si>
    <t>%</t>
  </si>
  <si>
    <t>Voting rights</t>
  </si>
  <si>
    <t>Rights on distributable
dividend or any other
distribution</t>
  </si>
  <si>
    <t>Exercise of control</t>
  </si>
  <si>
    <t>Exercise of significant
influence</t>
  </si>
  <si>
    <t>2</t>
  </si>
  <si>
    <t>3</t>
  </si>
  <si>
    <t>4</t>
  </si>
  <si>
    <t>5</t>
  </si>
  <si>
    <t>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</si>
</sst>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right" vertical="top"/>
    </xf>
    <xf numFmtId="0" fontId="0" fillId="0" borderId="10" xfId="0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 vertical="top"/>
    </xf>
    <xf numFmtId="0" fontId="0" fillId="0" borderId="10" xfId="0" applyFont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E00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3.8515625" style="0" customWidth="1"/>
    <col min="2" max="9" width="11.57421875" style="0" customWidth="1"/>
    <col min="10" max="10" width="6.00390625" style="0" customWidth="1"/>
    <col min="11" max="11" width="5.00390625" style="0" customWidth="1"/>
  </cols>
  <sheetData>
    <row r="1" spans="1:1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4.25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4.25">
      <c r="A6" s="1" t="s">
        <v>2</v>
      </c>
      <c r="B6" s="16" t="s">
        <v>3</v>
      </c>
      <c r="C6" s="16"/>
      <c r="D6" s="16"/>
      <c r="E6" s="16"/>
      <c r="F6" s="16"/>
      <c r="G6" s="16"/>
      <c r="H6" s="16"/>
      <c r="I6" s="16"/>
      <c r="J6" s="16"/>
      <c r="K6" s="16"/>
    </row>
    <row r="7" spans="1:11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4.25">
      <c r="A8" s="1" t="s">
        <v>4</v>
      </c>
      <c r="B8" s="16" t="s">
        <v>5</v>
      </c>
      <c r="C8" s="16"/>
      <c r="D8" s="16"/>
      <c r="E8" s="16"/>
      <c r="F8" s="16"/>
      <c r="G8" s="16"/>
      <c r="H8" s="16"/>
      <c r="I8" s="16"/>
      <c r="J8" s="16"/>
      <c r="K8" s="16"/>
    </row>
    <row r="9" spans="1:11" ht="14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4.25">
      <c r="A10" s="1" t="s">
        <v>6</v>
      </c>
      <c r="B10" s="16" t="s">
        <v>7</v>
      </c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14.25">
      <c r="A11" s="1"/>
      <c r="B11" s="16" t="s">
        <v>8</v>
      </c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4.25">
      <c r="A12" s="1"/>
      <c r="B12" s="16" t="s">
        <v>9</v>
      </c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4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4.25">
      <c r="A14" s="1" t="s">
        <v>10</v>
      </c>
      <c r="B14" s="16" t="s">
        <v>11</v>
      </c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4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4.25">
      <c r="A16" s="2"/>
      <c r="B16" s="17" t="s">
        <v>12</v>
      </c>
      <c r="C16" s="17"/>
      <c r="D16" s="17"/>
      <c r="E16" s="17"/>
      <c r="F16" s="17"/>
      <c r="G16" s="17"/>
      <c r="H16" s="17"/>
      <c r="I16" s="17"/>
      <c r="J16" s="2" t="s">
        <v>13</v>
      </c>
      <c r="K16" s="2" t="s">
        <v>14</v>
      </c>
    </row>
    <row r="17" spans="1:11" ht="14.25">
      <c r="A17" s="2"/>
      <c r="B17" s="17" t="s">
        <v>15</v>
      </c>
      <c r="C17" s="17"/>
      <c r="D17" s="17"/>
      <c r="E17" s="17"/>
      <c r="F17" s="17"/>
      <c r="G17" s="17"/>
      <c r="H17" s="17"/>
      <c r="I17" s="17"/>
      <c r="J17" s="2"/>
      <c r="K17" s="2" t="s">
        <v>16</v>
      </c>
    </row>
    <row r="18" spans="1:11" ht="14.25">
      <c r="A18" s="2"/>
      <c r="B18" s="17" t="s">
        <v>17</v>
      </c>
      <c r="C18" s="17"/>
      <c r="D18" s="17"/>
      <c r="E18" s="17"/>
      <c r="F18" s="17"/>
      <c r="G18" s="17"/>
      <c r="H18" s="17"/>
      <c r="I18" s="17"/>
      <c r="J18" s="2"/>
      <c r="K18" s="2" t="s">
        <v>16</v>
      </c>
    </row>
    <row r="19" spans="1:11" ht="14.25">
      <c r="A19" s="2"/>
      <c r="B19" s="17" t="s">
        <v>18</v>
      </c>
      <c r="C19" s="17"/>
      <c r="D19" s="17"/>
      <c r="E19" s="17"/>
      <c r="F19" s="17"/>
      <c r="G19" s="17"/>
      <c r="H19" s="17"/>
      <c r="I19" s="17"/>
      <c r="J19" s="2"/>
      <c r="K19" s="2" t="s">
        <v>16</v>
      </c>
    </row>
    <row r="20" spans="1:11" ht="14.25">
      <c r="A20" s="2"/>
      <c r="B20" s="17" t="s">
        <v>19</v>
      </c>
      <c r="C20" s="17"/>
      <c r="D20" s="17"/>
      <c r="E20" s="17"/>
      <c r="F20" s="17"/>
      <c r="G20" s="17"/>
      <c r="H20" s="17"/>
      <c r="I20" s="17"/>
      <c r="J20" s="2"/>
      <c r="K20" s="2" t="s">
        <v>16</v>
      </c>
    </row>
    <row r="21" spans="1:11" ht="14.25">
      <c r="A21" s="2"/>
      <c r="B21" s="17" t="s">
        <v>20</v>
      </c>
      <c r="C21" s="17"/>
      <c r="D21" s="17"/>
      <c r="E21" s="17"/>
      <c r="F21" s="17"/>
      <c r="G21" s="17"/>
      <c r="H21" s="17"/>
      <c r="I21" s="17"/>
      <c r="J21" s="2"/>
      <c r="K21" s="2" t="s">
        <v>16</v>
      </c>
    </row>
    <row r="22" spans="1:11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4.25">
      <c r="A23" s="1" t="s">
        <v>21</v>
      </c>
      <c r="B23" s="16" t="s">
        <v>22</v>
      </c>
      <c r="C23" s="16"/>
      <c r="D23" s="16"/>
      <c r="E23" s="16"/>
      <c r="F23" s="16"/>
      <c r="G23" s="16"/>
      <c r="H23" s="16"/>
      <c r="I23" s="16"/>
      <c r="J23" s="1"/>
      <c r="K23" s="1"/>
    </row>
  </sheetData>
  <sheetProtection selectLockedCells="1" selectUnlockedCells="1"/>
  <mergeCells count="15">
    <mergeCell ref="B20:I20"/>
    <mergeCell ref="B21:I21"/>
    <mergeCell ref="B23:I23"/>
    <mergeCell ref="B12:K12"/>
    <mergeCell ref="B14:K14"/>
    <mergeCell ref="B16:I16"/>
    <mergeCell ref="B17:I17"/>
    <mergeCell ref="B18:I18"/>
    <mergeCell ref="B19:I19"/>
    <mergeCell ref="A2:K2"/>
    <mergeCell ref="A4:K4"/>
    <mergeCell ref="B6:K6"/>
    <mergeCell ref="B8:K8"/>
    <mergeCell ref="B10:K10"/>
    <mergeCell ref="B11:K1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6.00390625" style="0" customWidth="1"/>
    <col min="2" max="2" width="17.7109375" style="0" customWidth="1"/>
    <col min="3" max="4" width="13.8515625" style="0" customWidth="1"/>
    <col min="5" max="5" width="14.140625" style="0" customWidth="1"/>
    <col min="6" max="6" width="13.8515625" style="0" customWidth="1"/>
    <col min="7" max="7" width="13.57421875" style="0" customWidth="1"/>
    <col min="8" max="8" width="17.57421875" style="0" customWidth="1"/>
    <col min="9" max="9" width="8.57421875" style="0" customWidth="1"/>
    <col min="10" max="10" width="7.00390625" style="0" customWidth="1"/>
    <col min="11" max="11" width="8.57421875" style="0" customWidth="1"/>
    <col min="12" max="12" width="16.140625" style="0" customWidth="1"/>
    <col min="13" max="13" width="14.140625" style="0" customWidth="1"/>
    <col min="14" max="14" width="20.28125" style="0" customWidth="1"/>
    <col min="15" max="15" width="10.7109375" style="0" customWidth="1"/>
    <col min="16" max="16" width="8.57421875" style="0" customWidth="1"/>
    <col min="17" max="17" width="10.7109375" style="0" customWidth="1"/>
    <col min="18" max="18" width="8.57421875" style="0" customWidth="1"/>
    <col min="19" max="19" width="17.140625" style="0" customWidth="1"/>
  </cols>
  <sheetData>
    <row r="1" spans="1:19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4.25">
      <c r="A2" s="18" t="s">
        <v>23</v>
      </c>
      <c r="B2" s="18"/>
      <c r="C2" s="18"/>
      <c r="D2" s="18"/>
      <c r="E2" s="18"/>
      <c r="F2" s="18"/>
      <c r="G2" s="18"/>
      <c r="H2" s="18"/>
      <c r="I2" s="18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 customHeight="1">
      <c r="A3" s="19" t="s">
        <v>24</v>
      </c>
      <c r="B3" s="19" t="s">
        <v>25</v>
      </c>
      <c r="C3" s="19" t="s">
        <v>26</v>
      </c>
      <c r="D3" s="19" t="s">
        <v>27</v>
      </c>
      <c r="E3" s="19" t="s">
        <v>28</v>
      </c>
      <c r="F3" s="19" t="s">
        <v>29</v>
      </c>
      <c r="G3" s="19" t="s">
        <v>30</v>
      </c>
      <c r="H3" s="19" t="s">
        <v>31</v>
      </c>
      <c r="I3" s="19" t="s">
        <v>32</v>
      </c>
      <c r="J3" s="19"/>
      <c r="K3" s="19"/>
      <c r="L3" s="19"/>
      <c r="M3" s="19" t="s">
        <v>33</v>
      </c>
      <c r="N3" s="19" t="s">
        <v>34</v>
      </c>
      <c r="O3" s="19" t="s">
        <v>35</v>
      </c>
      <c r="P3" s="19"/>
      <c r="Q3" s="19" t="s">
        <v>36</v>
      </c>
      <c r="R3" s="19"/>
      <c r="S3" s="19" t="s">
        <v>37</v>
      </c>
    </row>
    <row r="4" spans="1:19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1:19" ht="12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</row>
    <row r="6" spans="1:19" ht="12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2.7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</row>
    <row r="8" spans="1:19" ht="12.75" customHeight="1">
      <c r="A8" s="19"/>
      <c r="B8" s="19"/>
      <c r="C8" s="19"/>
      <c r="D8" s="19"/>
      <c r="E8" s="19"/>
      <c r="F8" s="19"/>
      <c r="G8" s="19"/>
      <c r="H8" s="19"/>
      <c r="I8" s="20" t="s">
        <v>38</v>
      </c>
      <c r="J8" s="20"/>
      <c r="K8" s="20"/>
      <c r="L8" s="19" t="s">
        <v>39</v>
      </c>
      <c r="M8" s="19"/>
      <c r="N8" s="19"/>
      <c r="O8" s="19" t="s">
        <v>40</v>
      </c>
      <c r="P8" s="19" t="s">
        <v>41</v>
      </c>
      <c r="Q8" s="19" t="s">
        <v>40</v>
      </c>
      <c r="R8" s="19" t="s">
        <v>41</v>
      </c>
      <c r="S8" s="19"/>
    </row>
    <row r="9" spans="1:19" ht="12.75" customHeight="1">
      <c r="A9" s="19"/>
      <c r="B9" s="19"/>
      <c r="C9" s="19"/>
      <c r="D9" s="19"/>
      <c r="E9" s="19"/>
      <c r="F9" s="19"/>
      <c r="G9" s="19"/>
      <c r="H9" s="19"/>
      <c r="I9" s="19" t="s">
        <v>42</v>
      </c>
      <c r="J9" s="19" t="s">
        <v>43</v>
      </c>
      <c r="K9" s="19" t="s">
        <v>44</v>
      </c>
      <c r="L9" s="19"/>
      <c r="M9" s="19"/>
      <c r="N9" s="19"/>
      <c r="O9" s="19"/>
      <c r="P9" s="19"/>
      <c r="Q9" s="19"/>
      <c r="R9" s="19"/>
      <c r="S9" s="19"/>
    </row>
    <row r="10" spans="1:19" ht="12.7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1:19" ht="12.7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1:19" ht="38.25">
      <c r="A13" s="3" t="s">
        <v>45</v>
      </c>
      <c r="B13" s="4" t="s">
        <v>46</v>
      </c>
      <c r="C13" s="5">
        <v>14</v>
      </c>
      <c r="D13" s="5">
        <v>1870634</v>
      </c>
      <c r="E13" s="5">
        <v>0</v>
      </c>
      <c r="F13" s="5">
        <v>0</v>
      </c>
      <c r="G13" s="5">
        <v>1870634</v>
      </c>
      <c r="H13" s="6">
        <f>ROUND(G13/G18*100,2)</f>
        <v>33.93</v>
      </c>
      <c r="I13" s="5">
        <v>1870634</v>
      </c>
      <c r="J13" s="5">
        <v>0</v>
      </c>
      <c r="K13" s="5">
        <v>1870634</v>
      </c>
      <c r="L13" s="5">
        <f>ROUND(K13/G18*100,2)</f>
        <v>33.93</v>
      </c>
      <c r="M13" s="5">
        <v>0</v>
      </c>
      <c r="N13" s="5">
        <f>ROUND((G13+M13)/G18*100,2)</f>
        <v>33.93</v>
      </c>
      <c r="O13" s="5">
        <v>0</v>
      </c>
      <c r="P13" s="5">
        <f>ROUND(O13/G13*100,2)</f>
        <v>0</v>
      </c>
      <c r="Q13" s="5">
        <v>0</v>
      </c>
      <c r="R13" s="5">
        <f>ROUND(Q13/G13*100,2)</f>
        <v>0</v>
      </c>
      <c r="S13" s="5">
        <v>1870634</v>
      </c>
    </row>
    <row r="14" spans="1:19" ht="12.75">
      <c r="A14" s="3" t="s">
        <v>47</v>
      </c>
      <c r="B14" s="4" t="s">
        <v>48</v>
      </c>
      <c r="C14" s="5">
        <v>1841</v>
      </c>
      <c r="D14" s="5">
        <v>3642466</v>
      </c>
      <c r="E14" s="5">
        <v>0</v>
      </c>
      <c r="F14" s="5">
        <v>0</v>
      </c>
      <c r="G14" s="5">
        <v>3642466</v>
      </c>
      <c r="H14" s="6">
        <f>ROUND(G14/G18*100,2)</f>
        <v>66.07</v>
      </c>
      <c r="I14" s="5">
        <v>3642466</v>
      </c>
      <c r="J14" s="5">
        <v>0</v>
      </c>
      <c r="K14" s="5">
        <v>3642466</v>
      </c>
      <c r="L14" s="5">
        <f>ROUND(K14/G18*100,2)</f>
        <v>66.07</v>
      </c>
      <c r="M14" s="5">
        <v>0</v>
      </c>
      <c r="N14" s="5">
        <f>ROUND((G14+M14)/G18*100,2)</f>
        <v>66.07</v>
      </c>
      <c r="O14" s="5">
        <v>0</v>
      </c>
      <c r="P14" s="5">
        <f>ROUND(O14/G14*100,2)</f>
        <v>0</v>
      </c>
      <c r="Q14" s="5">
        <v>0</v>
      </c>
      <c r="R14" s="5">
        <v>0</v>
      </c>
      <c r="S14" s="5">
        <v>3347046</v>
      </c>
    </row>
    <row r="15" spans="1:19" ht="25.5">
      <c r="A15" s="3" t="s">
        <v>49</v>
      </c>
      <c r="B15" s="4" t="s">
        <v>50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6">
        <f>ROUND(G15/G18*100,2)</f>
        <v>0</v>
      </c>
      <c r="I15" s="5">
        <v>0</v>
      </c>
      <c r="J15" s="5">
        <v>0</v>
      </c>
      <c r="K15" s="5">
        <v>0</v>
      </c>
      <c r="L15" s="5">
        <f>ROUND(K15/G18*100,2)</f>
        <v>0</v>
      </c>
      <c r="M15" s="5">
        <v>0</v>
      </c>
      <c r="N15" s="5">
        <f>ROUND((G15+M15)/G18*100,2)</f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</row>
    <row r="16" spans="1:19" ht="25.5">
      <c r="A16" s="3" t="s">
        <v>51</v>
      </c>
      <c r="B16" s="4" t="s">
        <v>52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6">
        <f>ROUND(G16/G18*100,2)</f>
        <v>0</v>
      </c>
      <c r="I16" s="5">
        <v>0</v>
      </c>
      <c r="J16" s="5">
        <v>0</v>
      </c>
      <c r="K16" s="5">
        <v>0</v>
      </c>
      <c r="L16" s="5">
        <f>ROUND(K16/G18*100,2)</f>
        <v>0</v>
      </c>
      <c r="M16" s="5">
        <v>0</v>
      </c>
      <c r="N16" s="5">
        <f>ROUND((G16+M16)/G18*100,2)</f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</row>
    <row r="17" spans="1:19" ht="38.25">
      <c r="A17" s="3" t="s">
        <v>53</v>
      </c>
      <c r="B17" s="4" t="s">
        <v>54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6">
        <f>ROUND(G17/G18*100,2)</f>
        <v>0</v>
      </c>
      <c r="I17" s="5">
        <v>0</v>
      </c>
      <c r="J17" s="5">
        <v>0</v>
      </c>
      <c r="K17" s="5">
        <v>0</v>
      </c>
      <c r="L17" s="5">
        <f>ROUND(K17/G18*100,2)</f>
        <v>0</v>
      </c>
      <c r="M17" s="5">
        <v>0</v>
      </c>
      <c r="N17" s="5">
        <f>ROUND((G17+M17)/G18*100,2)</f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</row>
    <row r="18" spans="1:19" ht="12.75">
      <c r="A18" s="3"/>
      <c r="B18" s="3" t="s">
        <v>44</v>
      </c>
      <c r="C18" s="5">
        <v>1855</v>
      </c>
      <c r="D18" s="5">
        <v>5513100</v>
      </c>
      <c r="E18" s="5">
        <v>0</v>
      </c>
      <c r="F18" s="5">
        <v>0</v>
      </c>
      <c r="G18" s="5">
        <v>5513100</v>
      </c>
      <c r="H18" s="6">
        <f>ROUND(G18/G18*100,2)</f>
        <v>100</v>
      </c>
      <c r="I18" s="5">
        <v>5513100</v>
      </c>
      <c r="J18" s="5">
        <v>0</v>
      </c>
      <c r="K18" s="5">
        <v>5513100</v>
      </c>
      <c r="L18" s="5">
        <f>ROUND(K18/G18*100,2)</f>
        <v>100</v>
      </c>
      <c r="M18" s="5">
        <v>0</v>
      </c>
      <c r="N18" s="5">
        <f>ROUND((G18+M18)/G18*100,2)</f>
        <v>100</v>
      </c>
      <c r="O18" s="5">
        <v>0</v>
      </c>
      <c r="P18" s="5">
        <f>ROUND(O18/G18*100,2)</f>
        <v>0</v>
      </c>
      <c r="Q18" s="5">
        <v>0</v>
      </c>
      <c r="R18" s="5">
        <f>ROUND(Q18/G18*100,2)</f>
        <v>0</v>
      </c>
      <c r="S18" s="5">
        <v>5217680</v>
      </c>
    </row>
    <row r="19" spans="3:19" ht="12.75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</sheetData>
  <sheetProtection selectLockedCells="1" selectUnlockedCells="1"/>
  <mergeCells count="24">
    <mergeCell ref="R8:R12"/>
    <mergeCell ref="I9:I12"/>
    <mergeCell ref="J9:J12"/>
    <mergeCell ref="K9:K12"/>
    <mergeCell ref="M3:M12"/>
    <mergeCell ref="N3:N12"/>
    <mergeCell ref="O3:P7"/>
    <mergeCell ref="Q3:R7"/>
    <mergeCell ref="S3:S12"/>
    <mergeCell ref="I8:K8"/>
    <mergeCell ref="L8:L12"/>
    <mergeCell ref="O8:O12"/>
    <mergeCell ref="P8:P12"/>
    <mergeCell ref="Q8:Q12"/>
    <mergeCell ref="A2:I2"/>
    <mergeCell ref="A3:A12"/>
    <mergeCell ref="B3:B12"/>
    <mergeCell ref="C3:C12"/>
    <mergeCell ref="D3:D12"/>
    <mergeCell ref="E3:E12"/>
    <mergeCell ref="F3:F12"/>
    <mergeCell ref="G3:G12"/>
    <mergeCell ref="H3:H12"/>
    <mergeCell ref="I3:L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3">
      <selection activeCell="A1" sqref="A1"/>
    </sheetView>
  </sheetViews>
  <sheetFormatPr defaultColWidth="11.57421875" defaultRowHeight="12.75"/>
  <cols>
    <col min="1" max="1" width="4.421875" style="0" customWidth="1"/>
    <col min="2" max="2" width="30.00390625" style="0" customWidth="1"/>
    <col min="3" max="3" width="10.7109375" style="0" customWidth="1"/>
    <col min="4" max="4" width="13.421875" style="0" customWidth="1"/>
    <col min="5" max="5" width="12.7109375" style="0" customWidth="1"/>
    <col min="6" max="6" width="13.8515625" style="0" customWidth="1"/>
    <col min="7" max="7" width="14.140625" style="0" customWidth="1"/>
    <col min="8" max="8" width="13.8515625" style="0" customWidth="1"/>
    <col min="9" max="9" width="12.28125" style="0" customWidth="1"/>
    <col min="10" max="10" width="20.28125" style="0" customWidth="1"/>
    <col min="11" max="11" width="8.57421875" style="0" customWidth="1"/>
    <col min="12" max="12" width="7.00390625" style="0" customWidth="1"/>
    <col min="13" max="13" width="8.57421875" style="0" customWidth="1"/>
    <col min="14" max="14" width="9.00390625" style="0" customWidth="1"/>
    <col min="15" max="15" width="14.140625" style="0" customWidth="1"/>
    <col min="16" max="16" width="18.7109375" style="0" customWidth="1"/>
    <col min="17" max="17" width="10.7109375" style="0" customWidth="1"/>
    <col min="18" max="18" width="8.57421875" style="0" customWidth="1"/>
    <col min="19" max="19" width="10.7109375" style="0" customWidth="1"/>
    <col min="20" max="20" width="8.57421875" style="0" customWidth="1"/>
    <col min="21" max="21" width="17.140625" style="0" customWidth="1"/>
  </cols>
  <sheetData>
    <row r="1" spans="1:2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4.25">
      <c r="A2" s="18" t="s">
        <v>55</v>
      </c>
      <c r="B2" s="18"/>
      <c r="C2" s="18"/>
      <c r="D2" s="18"/>
      <c r="E2" s="18"/>
      <c r="F2" s="18"/>
      <c r="G2" s="18"/>
      <c r="H2" s="18"/>
      <c r="I2" s="1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2.75" customHeight="1">
      <c r="A3" s="20"/>
      <c r="B3" s="19" t="s">
        <v>56</v>
      </c>
      <c r="C3" s="19" t="s">
        <v>57</v>
      </c>
      <c r="D3" s="19" t="s">
        <v>58</v>
      </c>
      <c r="E3" s="19" t="s">
        <v>59</v>
      </c>
      <c r="F3" s="19" t="s">
        <v>27</v>
      </c>
      <c r="G3" s="19" t="s">
        <v>60</v>
      </c>
      <c r="H3" s="19" t="s">
        <v>29</v>
      </c>
      <c r="I3" s="19" t="s">
        <v>61</v>
      </c>
      <c r="J3" s="19" t="s">
        <v>62</v>
      </c>
      <c r="K3" s="19" t="s">
        <v>32</v>
      </c>
      <c r="L3" s="19"/>
      <c r="M3" s="19"/>
      <c r="N3" s="19"/>
      <c r="O3" s="19" t="s">
        <v>33</v>
      </c>
      <c r="P3" s="19" t="s">
        <v>63</v>
      </c>
      <c r="Q3" s="19" t="s">
        <v>35</v>
      </c>
      <c r="R3" s="19"/>
      <c r="S3" s="19" t="s">
        <v>36</v>
      </c>
      <c r="T3" s="19"/>
      <c r="U3" s="19" t="s">
        <v>37</v>
      </c>
    </row>
    <row r="4" spans="1:21" ht="12.75">
      <c r="A4" s="20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1" ht="12.75">
      <c r="A5" s="20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21" ht="12.75">
      <c r="A6" s="20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2.75">
      <c r="A7" s="20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</row>
    <row r="8" spans="1:21" ht="12.75" customHeight="1">
      <c r="A8" s="20"/>
      <c r="B8" s="19"/>
      <c r="C8" s="19"/>
      <c r="D8" s="19"/>
      <c r="E8" s="19"/>
      <c r="F8" s="19"/>
      <c r="G8" s="19"/>
      <c r="H8" s="19"/>
      <c r="I8" s="19"/>
      <c r="J8" s="19"/>
      <c r="K8" s="20" t="s">
        <v>38</v>
      </c>
      <c r="L8" s="20"/>
      <c r="M8" s="20"/>
      <c r="N8" s="19" t="s">
        <v>64</v>
      </c>
      <c r="O8" s="19"/>
      <c r="P8" s="19"/>
      <c r="Q8" s="19" t="s">
        <v>40</v>
      </c>
      <c r="R8" s="19" t="s">
        <v>41</v>
      </c>
      <c r="S8" s="19" t="s">
        <v>40</v>
      </c>
      <c r="T8" s="19" t="s">
        <v>41</v>
      </c>
      <c r="U8" s="19"/>
    </row>
    <row r="9" spans="1:21" ht="12.75" customHeight="1">
      <c r="A9" s="20"/>
      <c r="B9" s="19"/>
      <c r="C9" s="19"/>
      <c r="D9" s="19"/>
      <c r="E9" s="19"/>
      <c r="F9" s="19"/>
      <c r="G9" s="19"/>
      <c r="H9" s="19"/>
      <c r="I9" s="19"/>
      <c r="J9" s="19"/>
      <c r="K9" s="19" t="s">
        <v>65</v>
      </c>
      <c r="L9" s="19" t="s">
        <v>66</v>
      </c>
      <c r="M9" s="19" t="s">
        <v>44</v>
      </c>
      <c r="N9" s="19"/>
      <c r="O9" s="19"/>
      <c r="P9" s="19"/>
      <c r="Q9" s="19"/>
      <c r="R9" s="19"/>
      <c r="S9" s="19"/>
      <c r="T9" s="19"/>
      <c r="U9" s="19"/>
    </row>
    <row r="10" spans="1:21" ht="12.75">
      <c r="A10" s="20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spans="1:21" ht="12.75">
      <c r="A11" s="20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pans="1:21" ht="12.75">
      <c r="A12" s="20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ht="12.75">
      <c r="A13" s="20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ht="12.75">
      <c r="A14" s="3" t="s">
        <v>67</v>
      </c>
      <c r="B14" s="4" t="s">
        <v>68</v>
      </c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8"/>
    </row>
    <row r="15" spans="1:21" ht="25.5">
      <c r="A15" s="3" t="s">
        <v>69</v>
      </c>
      <c r="B15" s="4" t="s">
        <v>70</v>
      </c>
      <c r="C15" s="4"/>
      <c r="D15" s="5"/>
      <c r="E15" s="5">
        <v>14</v>
      </c>
      <c r="F15" s="5">
        <v>1870634</v>
      </c>
      <c r="G15" s="5">
        <v>0</v>
      </c>
      <c r="H15" s="5">
        <v>0</v>
      </c>
      <c r="I15" s="5">
        <v>1870634</v>
      </c>
      <c r="J15" s="5">
        <f>ROUND(I15/'Table I'!G18*100,2)</f>
        <v>33.93</v>
      </c>
      <c r="K15" s="5">
        <v>1870634</v>
      </c>
      <c r="L15" s="5">
        <v>0</v>
      </c>
      <c r="M15" s="5">
        <v>1870634</v>
      </c>
      <c r="N15" s="5">
        <f>ROUND(M15/('Table I'!G13+'Table I'!G14+'Table I'!G15)*100,2)</f>
        <v>33.93</v>
      </c>
      <c r="O15" s="5">
        <v>0</v>
      </c>
      <c r="P15" s="5">
        <f>ROUND((I15+N15)/'Table I'!G18*100,2)</f>
        <v>33.93</v>
      </c>
      <c r="Q15" s="5">
        <v>0</v>
      </c>
      <c r="R15" s="5">
        <f>ROUND(Q15/'Table I'!G13*100,2)</f>
        <v>0</v>
      </c>
      <c r="S15" s="5">
        <v>0</v>
      </c>
      <c r="T15" s="5">
        <f>ROUND(S15/'Table I'!G13*100,2)</f>
        <v>0</v>
      </c>
      <c r="U15" s="5">
        <v>1870634</v>
      </c>
    </row>
    <row r="16" spans="1:21" ht="12.75">
      <c r="A16" s="9"/>
      <c r="B16" s="10" t="s">
        <v>71</v>
      </c>
      <c r="C16" s="10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ht="12.75">
      <c r="A17" s="9"/>
      <c r="B17" s="10" t="s">
        <v>72</v>
      </c>
      <c r="C17" s="10" t="s">
        <v>73</v>
      </c>
      <c r="D17" s="8" t="s">
        <v>74</v>
      </c>
      <c r="E17" s="8"/>
      <c r="F17" s="8">
        <v>272808</v>
      </c>
      <c r="G17" s="8">
        <v>0</v>
      </c>
      <c r="H17" s="8"/>
      <c r="I17" s="8">
        <v>272808</v>
      </c>
      <c r="J17" s="8">
        <f>ROUND(I17/'Table I'!G18*100,2)</f>
        <v>4.95</v>
      </c>
      <c r="K17" s="8">
        <v>272808</v>
      </c>
      <c r="L17" s="8">
        <v>0</v>
      </c>
      <c r="M17" s="8">
        <v>272808</v>
      </c>
      <c r="N17" s="8">
        <f>ROUND(M17/('Table I'!G13+'Table I'!G14+'Table I'!G15)*100,2)</f>
        <v>4.95</v>
      </c>
      <c r="O17" s="8"/>
      <c r="P17" s="8">
        <f>ROUND((I17+O17)/'Table I'!G18*100,2)</f>
        <v>4.95</v>
      </c>
      <c r="Q17" s="8">
        <v>0</v>
      </c>
      <c r="R17" s="8">
        <f>ROUND(Q17/'Table I'!G13*100,2)</f>
        <v>0</v>
      </c>
      <c r="S17" s="8"/>
      <c r="T17" s="8">
        <f>ROUND(S17/'Table I'!G13*100,2)</f>
        <v>0</v>
      </c>
      <c r="U17" s="8">
        <v>272808</v>
      </c>
    </row>
    <row r="18" spans="1:21" ht="12.75">
      <c r="A18" s="9"/>
      <c r="B18" s="10" t="s">
        <v>75</v>
      </c>
      <c r="C18" s="10" t="s">
        <v>73</v>
      </c>
      <c r="D18" s="8" t="s">
        <v>76</v>
      </c>
      <c r="E18" s="8"/>
      <c r="F18" s="8">
        <v>211334</v>
      </c>
      <c r="G18" s="8">
        <v>0</v>
      </c>
      <c r="H18" s="8"/>
      <c r="I18" s="8">
        <v>211334</v>
      </c>
      <c r="J18" s="8">
        <f>ROUND(I18/'Table I'!G18*100,2)</f>
        <v>3.83</v>
      </c>
      <c r="K18" s="8">
        <v>211334</v>
      </c>
      <c r="L18" s="8">
        <v>0</v>
      </c>
      <c r="M18" s="8">
        <v>211334</v>
      </c>
      <c r="N18" s="8">
        <f>ROUND(M18/('Table I'!G13+'Table I'!G14+'Table I'!G15)*100,2)</f>
        <v>3.83</v>
      </c>
      <c r="O18" s="8"/>
      <c r="P18" s="8">
        <f>ROUND((I18+O18)/'Table I'!G18*100,2)</f>
        <v>3.83</v>
      </c>
      <c r="Q18" s="8">
        <v>0</v>
      </c>
      <c r="R18" s="8">
        <f>ROUND(Q18/'Table I'!G13*100,2)</f>
        <v>0</v>
      </c>
      <c r="S18" s="8"/>
      <c r="T18" s="8">
        <f>ROUND(S18/'Table I'!G13*100,2)</f>
        <v>0</v>
      </c>
      <c r="U18" s="8">
        <v>211334</v>
      </c>
    </row>
    <row r="19" spans="1:21" ht="12.75">
      <c r="A19" s="9"/>
      <c r="B19" s="10" t="s">
        <v>77</v>
      </c>
      <c r="C19" s="10" t="s">
        <v>78</v>
      </c>
      <c r="D19" s="8" t="s">
        <v>79</v>
      </c>
      <c r="E19" s="8"/>
      <c r="F19" s="8">
        <v>200000</v>
      </c>
      <c r="G19" s="8">
        <v>0</v>
      </c>
      <c r="H19" s="8"/>
      <c r="I19" s="8">
        <v>200000</v>
      </c>
      <c r="J19" s="8">
        <f>ROUND(I19/'Table I'!G18*100,2)</f>
        <v>3.63</v>
      </c>
      <c r="K19" s="8">
        <v>200000</v>
      </c>
      <c r="L19" s="8">
        <v>0</v>
      </c>
      <c r="M19" s="8">
        <v>200000</v>
      </c>
      <c r="N19" s="8">
        <f>ROUND(M19/('Table I'!G13+'Table I'!G14+'Table I'!G15)*100,2)</f>
        <v>3.63</v>
      </c>
      <c r="O19" s="8"/>
      <c r="P19" s="8">
        <f>ROUND((I19+O19)/'Table I'!G18*100,2)</f>
        <v>3.63</v>
      </c>
      <c r="Q19" s="8">
        <v>0</v>
      </c>
      <c r="R19" s="8">
        <f>ROUND(Q19/'Table I'!G13*100,2)</f>
        <v>0</v>
      </c>
      <c r="S19" s="8"/>
      <c r="T19" s="8">
        <f>ROUND(S19/'Table I'!G13*100,2)</f>
        <v>0</v>
      </c>
      <c r="U19" s="8">
        <v>200000</v>
      </c>
    </row>
    <row r="20" spans="1:21" ht="12.75">
      <c r="A20" s="9"/>
      <c r="B20" s="10" t="s">
        <v>80</v>
      </c>
      <c r="C20" s="10" t="s">
        <v>78</v>
      </c>
      <c r="D20" s="8" t="s">
        <v>81</v>
      </c>
      <c r="E20" s="8"/>
      <c r="F20" s="8">
        <v>192891</v>
      </c>
      <c r="G20" s="8">
        <v>0</v>
      </c>
      <c r="H20" s="8"/>
      <c r="I20" s="8">
        <v>192891</v>
      </c>
      <c r="J20" s="8">
        <f>ROUND(I20/'Table I'!G18*100,2)</f>
        <v>3.5</v>
      </c>
      <c r="K20" s="8">
        <v>192891</v>
      </c>
      <c r="L20" s="8">
        <v>0</v>
      </c>
      <c r="M20" s="8">
        <v>192891</v>
      </c>
      <c r="N20" s="8">
        <f>ROUND(M20/('Table I'!G13+'Table I'!G14+'Table I'!G15)*100,2)</f>
        <v>3.5</v>
      </c>
      <c r="O20" s="8"/>
      <c r="P20" s="8">
        <f>ROUND((I20+O20)/'Table I'!G18*100,2)</f>
        <v>3.5</v>
      </c>
      <c r="Q20" s="8">
        <v>0</v>
      </c>
      <c r="R20" s="8">
        <f>ROUND(Q20/'Table I'!G13*100,2)</f>
        <v>0</v>
      </c>
      <c r="S20" s="8"/>
      <c r="T20" s="8">
        <f>ROUND(S20/'Table I'!G13*100,2)</f>
        <v>0</v>
      </c>
      <c r="U20" s="8">
        <v>192891</v>
      </c>
    </row>
    <row r="21" spans="1:21" ht="12.75">
      <c r="A21" s="9"/>
      <c r="B21" s="10" t="s">
        <v>82</v>
      </c>
      <c r="C21" s="10" t="s">
        <v>73</v>
      </c>
      <c r="D21" s="8" t="s">
        <v>83</v>
      </c>
      <c r="E21" s="8"/>
      <c r="F21" s="8">
        <v>181957</v>
      </c>
      <c r="G21" s="8">
        <v>0</v>
      </c>
      <c r="H21" s="8"/>
      <c r="I21" s="8">
        <v>181957</v>
      </c>
      <c r="J21" s="8">
        <f>ROUND(I21/'Table I'!G18*100,2)</f>
        <v>3.3</v>
      </c>
      <c r="K21" s="8">
        <v>181957</v>
      </c>
      <c r="L21" s="8">
        <v>0</v>
      </c>
      <c r="M21" s="8">
        <v>181957</v>
      </c>
      <c r="N21" s="8">
        <f>ROUND(M21/('Table I'!G13+'Table I'!G14+'Table I'!G15)*100,2)</f>
        <v>3.3</v>
      </c>
      <c r="O21" s="8"/>
      <c r="P21" s="8">
        <f>ROUND((I21+O21)/'Table I'!G18*100,2)</f>
        <v>3.3</v>
      </c>
      <c r="Q21" s="8">
        <v>0</v>
      </c>
      <c r="R21" s="8">
        <f>ROUND(Q21/'Table I'!G13*100,2)</f>
        <v>0</v>
      </c>
      <c r="S21" s="8"/>
      <c r="T21" s="8">
        <f>ROUND(S21/'Table I'!G13*100,2)</f>
        <v>0</v>
      </c>
      <c r="U21" s="8">
        <v>181957</v>
      </c>
    </row>
    <row r="22" spans="1:21" ht="12.75">
      <c r="A22" s="9"/>
      <c r="B22" s="10" t="s">
        <v>84</v>
      </c>
      <c r="C22" s="10" t="s">
        <v>73</v>
      </c>
      <c r="D22" s="8" t="s">
        <v>85</v>
      </c>
      <c r="E22" s="8"/>
      <c r="F22" s="8">
        <v>157850</v>
      </c>
      <c r="G22" s="8">
        <v>0</v>
      </c>
      <c r="H22" s="8"/>
      <c r="I22" s="8">
        <v>157850</v>
      </c>
      <c r="J22" s="8">
        <f>ROUND(I22/'Table I'!G18*100,2)</f>
        <v>2.86</v>
      </c>
      <c r="K22" s="8">
        <v>157850</v>
      </c>
      <c r="L22" s="8">
        <v>0</v>
      </c>
      <c r="M22" s="8">
        <v>157850</v>
      </c>
      <c r="N22" s="8">
        <f>ROUND(M22/('Table I'!G13+'Table I'!G14+'Table I'!G15)*100,2)</f>
        <v>2.86</v>
      </c>
      <c r="O22" s="8"/>
      <c r="P22" s="8">
        <f>ROUND((I22+O22)/'Table I'!G18*100,2)</f>
        <v>2.86</v>
      </c>
      <c r="Q22" s="8">
        <v>0</v>
      </c>
      <c r="R22" s="8">
        <f>ROUND(Q22/'Table I'!G13*100,2)</f>
        <v>0</v>
      </c>
      <c r="S22" s="8"/>
      <c r="T22" s="8">
        <f>ROUND(S22/'Table I'!G13*100,2)</f>
        <v>0</v>
      </c>
      <c r="U22" s="8">
        <v>157850</v>
      </c>
    </row>
    <row r="23" spans="1:21" ht="12.75">
      <c r="A23" s="9"/>
      <c r="B23" s="10" t="s">
        <v>86</v>
      </c>
      <c r="C23" s="10" t="s">
        <v>73</v>
      </c>
      <c r="D23" s="8" t="s">
        <v>87</v>
      </c>
      <c r="E23" s="8"/>
      <c r="F23" s="8">
        <v>152000</v>
      </c>
      <c r="G23" s="8">
        <v>0</v>
      </c>
      <c r="H23" s="8"/>
      <c r="I23" s="8">
        <v>152000</v>
      </c>
      <c r="J23" s="8">
        <f>ROUND(I23/'Table I'!G18*100,2)</f>
        <v>2.76</v>
      </c>
      <c r="K23" s="8">
        <v>152000</v>
      </c>
      <c r="L23" s="8">
        <v>0</v>
      </c>
      <c r="M23" s="8">
        <v>152000</v>
      </c>
      <c r="N23" s="8">
        <f>ROUND(M23/('Table I'!G13+'Table I'!G14+'Table I'!G15)*100,2)</f>
        <v>2.76</v>
      </c>
      <c r="O23" s="8"/>
      <c r="P23" s="8">
        <f>ROUND((I23+O23)/'Table I'!G18*100,2)</f>
        <v>2.76</v>
      </c>
      <c r="Q23" s="8">
        <v>0</v>
      </c>
      <c r="R23" s="8">
        <f>ROUND(Q23/'Table I'!G13*100,2)</f>
        <v>0</v>
      </c>
      <c r="S23" s="8"/>
      <c r="T23" s="8">
        <f>ROUND(S23/'Table I'!G13*100,2)</f>
        <v>0</v>
      </c>
      <c r="U23" s="8">
        <v>152000</v>
      </c>
    </row>
    <row r="24" spans="1:21" ht="12.75">
      <c r="A24" s="9"/>
      <c r="B24" s="10" t="s">
        <v>88</v>
      </c>
      <c r="C24" s="10" t="s">
        <v>73</v>
      </c>
      <c r="D24" s="8" t="s">
        <v>89</v>
      </c>
      <c r="E24" s="8"/>
      <c r="F24" s="8">
        <v>134694</v>
      </c>
      <c r="G24" s="8">
        <v>0</v>
      </c>
      <c r="H24" s="8"/>
      <c r="I24" s="8">
        <v>134694</v>
      </c>
      <c r="J24" s="8">
        <f>ROUND(I24/'Table I'!G18*100,2)</f>
        <v>2.44</v>
      </c>
      <c r="K24" s="8">
        <v>134694</v>
      </c>
      <c r="L24" s="8">
        <v>0</v>
      </c>
      <c r="M24" s="8">
        <v>134694</v>
      </c>
      <c r="N24" s="8">
        <f>ROUND(M24/('Table I'!G13+'Table I'!G14+'Table I'!G15)*100,2)</f>
        <v>2.44</v>
      </c>
      <c r="O24" s="8"/>
      <c r="P24" s="8">
        <f>ROUND((I24+O24)/'Table I'!G18*100,2)</f>
        <v>2.44</v>
      </c>
      <c r="Q24" s="8">
        <v>0</v>
      </c>
      <c r="R24" s="8">
        <f>ROUND(Q24/'Table I'!G13*100,2)</f>
        <v>0</v>
      </c>
      <c r="S24" s="8"/>
      <c r="T24" s="8">
        <f>ROUND(S24/'Table I'!G13*100,2)</f>
        <v>0</v>
      </c>
      <c r="U24" s="8">
        <v>134694</v>
      </c>
    </row>
    <row r="25" spans="1:21" ht="12.75">
      <c r="A25" s="9"/>
      <c r="B25" s="10" t="s">
        <v>90</v>
      </c>
      <c r="C25" s="10" t="s">
        <v>73</v>
      </c>
      <c r="D25" s="8" t="s">
        <v>91</v>
      </c>
      <c r="E25" s="8"/>
      <c r="F25" s="8">
        <v>125000</v>
      </c>
      <c r="G25" s="8">
        <v>0</v>
      </c>
      <c r="H25" s="8"/>
      <c r="I25" s="8">
        <v>125000</v>
      </c>
      <c r="J25" s="8">
        <f>ROUND(I25/'Table I'!G18*100,2)</f>
        <v>2.27</v>
      </c>
      <c r="K25" s="8">
        <v>125000</v>
      </c>
      <c r="L25" s="8">
        <v>0</v>
      </c>
      <c r="M25" s="8">
        <v>125000</v>
      </c>
      <c r="N25" s="8">
        <f>ROUND(M25/('Table I'!G13+'Table I'!G14+'Table I'!G15)*100,2)</f>
        <v>2.27</v>
      </c>
      <c r="O25" s="8"/>
      <c r="P25" s="8">
        <f>ROUND((I25+O25)/'Table I'!G18*100,2)</f>
        <v>2.27</v>
      </c>
      <c r="Q25" s="8">
        <v>0</v>
      </c>
      <c r="R25" s="8">
        <f>ROUND(Q25/'Table I'!G13*100,2)</f>
        <v>0</v>
      </c>
      <c r="S25" s="8"/>
      <c r="T25" s="8">
        <f>ROUND(S25/'Table I'!G13*100,2)</f>
        <v>0</v>
      </c>
      <c r="U25" s="8">
        <v>125000</v>
      </c>
    </row>
    <row r="26" spans="1:21" ht="12.75">
      <c r="A26" s="9"/>
      <c r="B26" s="10" t="s">
        <v>92</v>
      </c>
      <c r="C26" s="10" t="s">
        <v>73</v>
      </c>
      <c r="D26" s="8" t="s">
        <v>93</v>
      </c>
      <c r="E26" s="8"/>
      <c r="F26" s="8">
        <v>115000</v>
      </c>
      <c r="G26" s="8">
        <v>0</v>
      </c>
      <c r="H26" s="8"/>
      <c r="I26" s="8">
        <v>115000</v>
      </c>
      <c r="J26" s="8">
        <f>ROUND(I26/'Table I'!G18*100,2)</f>
        <v>2.09</v>
      </c>
      <c r="K26" s="8">
        <v>115000</v>
      </c>
      <c r="L26" s="8">
        <v>0</v>
      </c>
      <c r="M26" s="8">
        <v>115000</v>
      </c>
      <c r="N26" s="8">
        <f>ROUND(M26/('Table I'!G13+'Table I'!G14+'Table I'!G15)*100,2)</f>
        <v>2.09</v>
      </c>
      <c r="O26" s="8"/>
      <c r="P26" s="8">
        <f>ROUND((I26+O26)/'Table I'!G18*100,2)</f>
        <v>2.09</v>
      </c>
      <c r="Q26" s="8">
        <v>0</v>
      </c>
      <c r="R26" s="8">
        <f>ROUND(Q26/'Table I'!G13*100,2)</f>
        <v>0</v>
      </c>
      <c r="S26" s="8"/>
      <c r="T26" s="8">
        <f>ROUND(S26/'Table I'!G13*100,2)</f>
        <v>0</v>
      </c>
      <c r="U26" s="8">
        <v>115000</v>
      </c>
    </row>
    <row r="27" spans="1:21" ht="12.75">
      <c r="A27" s="9"/>
      <c r="B27" s="10" t="s">
        <v>94</v>
      </c>
      <c r="C27" s="10" t="s">
        <v>73</v>
      </c>
      <c r="D27" s="8" t="s">
        <v>95</v>
      </c>
      <c r="E27" s="8"/>
      <c r="F27" s="8">
        <v>66000</v>
      </c>
      <c r="G27" s="8">
        <v>0</v>
      </c>
      <c r="H27" s="8"/>
      <c r="I27" s="8">
        <v>66000</v>
      </c>
      <c r="J27" s="8">
        <f>ROUND(I27/'Table I'!G18*100,2)</f>
        <v>1.2</v>
      </c>
      <c r="K27" s="8">
        <v>66000</v>
      </c>
      <c r="L27" s="8">
        <v>0</v>
      </c>
      <c r="M27" s="8">
        <v>66000</v>
      </c>
      <c r="N27" s="8">
        <f>ROUND(M27/('Table I'!G13+'Table I'!G14+'Table I'!G15)*100,2)</f>
        <v>1.2</v>
      </c>
      <c r="O27" s="8"/>
      <c r="P27" s="8">
        <f>ROUND((I27+O27)/'Table I'!G18*100,2)</f>
        <v>1.2</v>
      </c>
      <c r="Q27" s="8">
        <v>0</v>
      </c>
      <c r="R27" s="8">
        <f>ROUND(Q27/'Table I'!G13*100,2)</f>
        <v>0</v>
      </c>
      <c r="S27" s="8"/>
      <c r="T27" s="8">
        <f>ROUND(S27/'Table I'!G13*100,2)</f>
        <v>0</v>
      </c>
      <c r="U27" s="8">
        <v>66000</v>
      </c>
    </row>
    <row r="28" spans="1:21" ht="12.75">
      <c r="A28" s="9"/>
      <c r="B28" s="10" t="s">
        <v>96</v>
      </c>
      <c r="C28" s="10" t="s">
        <v>73</v>
      </c>
      <c r="D28" s="8" t="s">
        <v>97</v>
      </c>
      <c r="E28" s="8"/>
      <c r="F28" s="8">
        <v>41100</v>
      </c>
      <c r="G28" s="8">
        <v>0</v>
      </c>
      <c r="H28" s="8"/>
      <c r="I28" s="8">
        <v>41100</v>
      </c>
      <c r="J28" s="8">
        <f>ROUND(I28/'Table I'!G18*100,2)</f>
        <v>0.75</v>
      </c>
      <c r="K28" s="8">
        <v>41100</v>
      </c>
      <c r="L28" s="8">
        <v>0</v>
      </c>
      <c r="M28" s="8">
        <v>41100</v>
      </c>
      <c r="N28" s="8">
        <f>ROUND(M28/('Table I'!G13+'Table I'!G14+'Table I'!G15)*100,2)</f>
        <v>0.75</v>
      </c>
      <c r="O28" s="8"/>
      <c r="P28" s="8">
        <f>ROUND((I28+O28)/'Table I'!G18*100,2)</f>
        <v>0.75</v>
      </c>
      <c r="Q28" s="8">
        <v>0</v>
      </c>
      <c r="R28" s="8">
        <f>ROUND(Q28/'Table I'!G13*100,2)</f>
        <v>0</v>
      </c>
      <c r="S28" s="8"/>
      <c r="T28" s="8">
        <f>ROUND(S28/'Table I'!G13*100,2)</f>
        <v>0</v>
      </c>
      <c r="U28" s="8">
        <v>41100</v>
      </c>
    </row>
    <row r="29" spans="1:21" ht="12.75">
      <c r="A29" s="9"/>
      <c r="B29" s="10" t="s">
        <v>98</v>
      </c>
      <c r="C29" s="10" t="s">
        <v>78</v>
      </c>
      <c r="D29" s="8" t="s">
        <v>99</v>
      </c>
      <c r="E29" s="8"/>
      <c r="F29" s="8">
        <v>10000</v>
      </c>
      <c r="G29" s="8">
        <v>0</v>
      </c>
      <c r="H29" s="8"/>
      <c r="I29" s="8">
        <v>10000</v>
      </c>
      <c r="J29" s="8">
        <f>ROUND(I29/'Table I'!G18*100,2)</f>
        <v>0.18</v>
      </c>
      <c r="K29" s="8">
        <v>10000</v>
      </c>
      <c r="L29" s="8">
        <v>0</v>
      </c>
      <c r="M29" s="8">
        <v>10000</v>
      </c>
      <c r="N29" s="8">
        <f>ROUND(M29/('Table I'!G13+'Table I'!G14+'Table I'!G15)*100,2)</f>
        <v>0.18</v>
      </c>
      <c r="O29" s="8"/>
      <c r="P29" s="8">
        <f>ROUND((I29+O29)/'Table I'!G18*100,2)</f>
        <v>0.18</v>
      </c>
      <c r="Q29" s="8">
        <v>0</v>
      </c>
      <c r="R29" s="8">
        <f>ROUND(Q29/'Table I'!G13*100,2)</f>
        <v>0</v>
      </c>
      <c r="S29" s="8"/>
      <c r="T29" s="8">
        <f>ROUND(S29/'Table I'!G13*100,2)</f>
        <v>0</v>
      </c>
      <c r="U29" s="8">
        <v>10000</v>
      </c>
    </row>
    <row r="30" spans="1:21" ht="12.75">
      <c r="A30" s="9"/>
      <c r="B30" s="10" t="s">
        <v>100</v>
      </c>
      <c r="C30" s="10" t="s">
        <v>78</v>
      </c>
      <c r="D30" s="8" t="s">
        <v>101</v>
      </c>
      <c r="E30" s="8"/>
      <c r="F30" s="8">
        <v>10000</v>
      </c>
      <c r="G30" s="8">
        <v>0</v>
      </c>
      <c r="H30" s="8"/>
      <c r="I30" s="8">
        <v>10000</v>
      </c>
      <c r="J30" s="8">
        <f>ROUND(I30/'Table I'!G18*100,2)</f>
        <v>0.18</v>
      </c>
      <c r="K30" s="8">
        <v>10000</v>
      </c>
      <c r="L30" s="8">
        <v>0</v>
      </c>
      <c r="M30" s="8">
        <v>10000</v>
      </c>
      <c r="N30" s="8">
        <f>ROUND(M30/('Table I'!G13+'Table I'!G14+'Table I'!G15)*100,2)</f>
        <v>0.18</v>
      </c>
      <c r="O30" s="8"/>
      <c r="P30" s="8">
        <f>ROUND((I30+O30)/'Table I'!G18*100,2)</f>
        <v>0.18</v>
      </c>
      <c r="Q30" s="8">
        <v>0</v>
      </c>
      <c r="R30" s="8">
        <f>ROUND(Q30/'Table I'!G13*100,2)</f>
        <v>0</v>
      </c>
      <c r="S30" s="8"/>
      <c r="T30" s="8">
        <f>ROUND(S30/'Table I'!G13*100,2)</f>
        <v>0</v>
      </c>
      <c r="U30" s="8">
        <v>10000</v>
      </c>
    </row>
    <row r="31" spans="1:21" ht="25.5">
      <c r="A31" s="3" t="s">
        <v>102</v>
      </c>
      <c r="B31" s="4" t="s">
        <v>103</v>
      </c>
      <c r="C31" s="4"/>
      <c r="D31" s="5"/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f>ROUND(I31/'Table I'!G18*100,2)</f>
        <v>0</v>
      </c>
      <c r="K31" s="5">
        <v>0</v>
      </c>
      <c r="L31" s="5">
        <v>0</v>
      </c>
      <c r="M31" s="5">
        <v>0</v>
      </c>
      <c r="N31" s="5">
        <f>ROUND(M31/('Table I'!G13+'Table I'!G14+'Table I'!G15)*100,2)</f>
        <v>0</v>
      </c>
      <c r="O31" s="5">
        <v>0</v>
      </c>
      <c r="P31" s="5">
        <f>ROUND((I31+N31)/'Table I'!G18*100,2)</f>
        <v>0</v>
      </c>
      <c r="Q31" s="5">
        <v>0</v>
      </c>
      <c r="R31" s="5">
        <f>ROUND(Q31/'Table I'!G13*100,2)</f>
        <v>0</v>
      </c>
      <c r="S31" s="5">
        <v>0</v>
      </c>
      <c r="T31" s="5">
        <f>ROUND(S31/'Table I'!G13*100,2)</f>
        <v>0</v>
      </c>
      <c r="U31" s="5">
        <v>0</v>
      </c>
    </row>
    <row r="32" spans="1:21" ht="25.5">
      <c r="A32" s="3" t="s">
        <v>104</v>
      </c>
      <c r="B32" s="4" t="s">
        <v>105</v>
      </c>
      <c r="C32" s="4"/>
      <c r="D32" s="5"/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f>ROUND(I32/'Table I'!G18*100,2)</f>
        <v>0</v>
      </c>
      <c r="K32" s="5">
        <v>0</v>
      </c>
      <c r="L32" s="5">
        <v>0</v>
      </c>
      <c r="M32" s="5">
        <v>0</v>
      </c>
      <c r="N32" s="5">
        <f>ROUND(M32/('Table I'!G13+'Table I'!G14+'Table I'!G15)*100,2)</f>
        <v>0</v>
      </c>
      <c r="O32" s="5">
        <v>0</v>
      </c>
      <c r="P32" s="5">
        <f>ROUND((I32+N32)/'Table I'!G18*100,2)</f>
        <v>0</v>
      </c>
      <c r="Q32" s="5">
        <v>0</v>
      </c>
      <c r="R32" s="5">
        <f>ROUND(Q32/'Table I'!G13*100,2)</f>
        <v>0</v>
      </c>
      <c r="S32" s="5">
        <v>0</v>
      </c>
      <c r="T32" s="5">
        <f>ROUND(S32/'Table I'!G13*100,2)</f>
        <v>0</v>
      </c>
      <c r="U32" s="5">
        <v>0</v>
      </c>
    </row>
    <row r="33" spans="1:21" ht="12.75">
      <c r="A33" s="3" t="s">
        <v>106</v>
      </c>
      <c r="B33" s="4" t="s">
        <v>107</v>
      </c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8"/>
    </row>
    <row r="34" spans="1:21" ht="12.75">
      <c r="A34" s="9"/>
      <c r="B34" s="10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</row>
    <row r="35" spans="1:21" ht="12.75">
      <c r="A35" s="3"/>
      <c r="B35" s="4" t="s">
        <v>108</v>
      </c>
      <c r="C35" s="4"/>
      <c r="D35" s="5"/>
      <c r="E35" s="5">
        <v>14</v>
      </c>
      <c r="F35" s="5">
        <v>1870634</v>
      </c>
      <c r="G35" s="5">
        <v>0</v>
      </c>
      <c r="H35" s="5">
        <v>0</v>
      </c>
      <c r="I35" s="5">
        <v>1870634</v>
      </c>
      <c r="J35" s="5">
        <f>ROUND(H35/'Table I'!G18*100,2)</f>
        <v>0</v>
      </c>
      <c r="K35" s="5">
        <v>1870634</v>
      </c>
      <c r="L35" s="5">
        <v>0</v>
      </c>
      <c r="M35" s="5">
        <v>1870634</v>
      </c>
      <c r="N35" s="5">
        <f>ROUND(L35/('Table I'!G13+'Table I'!G14+'Table I'!G15)*100,2)</f>
        <v>0</v>
      </c>
      <c r="O35" s="5">
        <v>0</v>
      </c>
      <c r="P35" s="5">
        <f>ROUND((I35+O35)/'Table I'!G18*100,2)</f>
        <v>33.93</v>
      </c>
      <c r="Q35" s="5">
        <v>0</v>
      </c>
      <c r="R35" s="5">
        <f>ROUND(Q35/'Table I'!G13*100,2)</f>
        <v>0</v>
      </c>
      <c r="S35" s="5">
        <v>0</v>
      </c>
      <c r="T35" s="5">
        <f>ROUND(S35/'Table I'!G13*100,2)</f>
        <v>0</v>
      </c>
      <c r="U35" s="5">
        <v>1870634</v>
      </c>
    </row>
    <row r="36" spans="1:21" ht="12.75">
      <c r="A36" s="9"/>
      <c r="B36" s="10"/>
      <c r="C36" s="10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1:21" ht="12.75">
      <c r="A37" s="3" t="s">
        <v>109</v>
      </c>
      <c r="B37" s="4" t="s">
        <v>110</v>
      </c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8"/>
    </row>
    <row r="38" spans="1:21" ht="38.25">
      <c r="A38" s="3" t="s">
        <v>69</v>
      </c>
      <c r="B38" s="4" t="s">
        <v>111</v>
      </c>
      <c r="C38" s="4"/>
      <c r="D38" s="5"/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f>ROUND(I38/'Table I'!G18*100,2)</f>
        <v>0</v>
      </c>
      <c r="K38" s="5">
        <v>0</v>
      </c>
      <c r="L38" s="5">
        <v>0</v>
      </c>
      <c r="M38" s="5">
        <v>0</v>
      </c>
      <c r="N38" s="5">
        <f>ROUND(M38/('Table I'!G13+'Table I'!G14+'Table I'!G15)*100,2)</f>
        <v>0</v>
      </c>
      <c r="O38" s="5">
        <v>0</v>
      </c>
      <c r="P38" s="5">
        <f>ROUND((I38+N38)/'Table I'!G18*100,2)</f>
        <v>0</v>
      </c>
      <c r="Q38" s="5">
        <v>0</v>
      </c>
      <c r="R38" s="5">
        <f>ROUND(Q38/'Table I'!G13*100,2)</f>
        <v>0</v>
      </c>
      <c r="S38" s="5">
        <v>0</v>
      </c>
      <c r="T38" s="5">
        <f>ROUND(S38/'Table I'!G13*100,2)</f>
        <v>0</v>
      </c>
      <c r="U38" s="5">
        <v>0</v>
      </c>
    </row>
    <row r="39" spans="1:21" ht="12.75">
      <c r="A39" s="3" t="s">
        <v>102</v>
      </c>
      <c r="B39" s="4" t="s">
        <v>112</v>
      </c>
      <c r="C39" s="4"/>
      <c r="D39" s="5"/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f>ROUND(I39/'Table I'!G18*100,2)</f>
        <v>0</v>
      </c>
      <c r="K39" s="5">
        <v>0</v>
      </c>
      <c r="L39" s="5">
        <v>0</v>
      </c>
      <c r="M39" s="5">
        <v>0</v>
      </c>
      <c r="N39" s="5">
        <f>ROUND(M39/('Table I'!G13+'Table I'!G14+'Table I'!G15)*100,2)</f>
        <v>0</v>
      </c>
      <c r="O39" s="5">
        <v>0</v>
      </c>
      <c r="P39" s="5">
        <f>ROUND((I39+N39)/'Table I'!G18*100,2)</f>
        <v>0</v>
      </c>
      <c r="Q39" s="5">
        <v>0</v>
      </c>
      <c r="R39" s="5">
        <f>ROUND(Q39/'Table I'!G13*100,2)</f>
        <v>0</v>
      </c>
      <c r="S39" s="5">
        <v>0</v>
      </c>
      <c r="T39" s="5">
        <f>ROUND(S39/'Table I'!G13*100,2)</f>
        <v>0</v>
      </c>
      <c r="U39" s="5">
        <v>0</v>
      </c>
    </row>
    <row r="40" spans="1:21" ht="12.75">
      <c r="A40" s="3" t="s">
        <v>104</v>
      </c>
      <c r="B40" s="4" t="s">
        <v>113</v>
      </c>
      <c r="C40" s="4"/>
      <c r="D40" s="5"/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f>ROUND(I40/'Table I'!G18*100,2)</f>
        <v>0</v>
      </c>
      <c r="K40" s="5">
        <v>0</v>
      </c>
      <c r="L40" s="5">
        <v>0</v>
      </c>
      <c r="M40" s="5">
        <v>0</v>
      </c>
      <c r="N40" s="5">
        <f>ROUND(M40/('Table I'!G13+'Table I'!G14+'Table I'!G15)*100,2)</f>
        <v>0</v>
      </c>
      <c r="O40" s="5">
        <v>0</v>
      </c>
      <c r="P40" s="5">
        <f>ROUND((I40+N40)/'Table I'!G18*100,2)</f>
        <v>0</v>
      </c>
      <c r="Q40" s="5">
        <v>0</v>
      </c>
      <c r="R40" s="5">
        <f>ROUND(Q40/'Table I'!G13*100,2)</f>
        <v>0</v>
      </c>
      <c r="S40" s="5">
        <v>0</v>
      </c>
      <c r="T40" s="5">
        <f>ROUND(S40/'Table I'!G13*100,2)</f>
        <v>0</v>
      </c>
      <c r="U40" s="5">
        <v>0</v>
      </c>
    </row>
    <row r="41" spans="1:21" ht="12.75">
      <c r="A41" s="3" t="s">
        <v>106</v>
      </c>
      <c r="B41" s="4" t="s">
        <v>114</v>
      </c>
      <c r="C41" s="4"/>
      <c r="D41" s="5"/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f>ROUND(I41/'Table I'!G18*100,2)</f>
        <v>0</v>
      </c>
      <c r="K41" s="5">
        <v>0</v>
      </c>
      <c r="L41" s="5">
        <v>0</v>
      </c>
      <c r="M41" s="5">
        <v>0</v>
      </c>
      <c r="N41" s="5">
        <f>ROUND(M41/('Table I'!G13+'Table I'!G14+'Table I'!G15)*100,2)</f>
        <v>0</v>
      </c>
      <c r="O41" s="5">
        <v>0</v>
      </c>
      <c r="P41" s="5">
        <f>ROUND((I41+N41)/'Table I'!G18*100,2)</f>
        <v>0</v>
      </c>
      <c r="Q41" s="5">
        <v>0</v>
      </c>
      <c r="R41" s="5">
        <f>ROUND(Q41/'Table I'!G13*100,2)</f>
        <v>0</v>
      </c>
      <c r="S41" s="5">
        <v>0</v>
      </c>
      <c r="T41" s="5">
        <f>ROUND(S41/'Table I'!G13*100,2)</f>
        <v>0</v>
      </c>
      <c r="U41" s="5">
        <v>0</v>
      </c>
    </row>
    <row r="42" spans="1:21" ht="12.75">
      <c r="A42" s="3" t="s">
        <v>115</v>
      </c>
      <c r="B42" s="4" t="s">
        <v>107</v>
      </c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8"/>
    </row>
    <row r="43" spans="1:21" ht="12.75">
      <c r="A43" s="3" t="s">
        <v>115</v>
      </c>
      <c r="B43" s="4" t="s">
        <v>116</v>
      </c>
      <c r="C43" s="4"/>
      <c r="D43" s="5"/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f>ROUND(I43/'Table I'!G18*100,2)</f>
        <v>0</v>
      </c>
      <c r="K43" s="5">
        <v>0</v>
      </c>
      <c r="L43" s="5">
        <v>0</v>
      </c>
      <c r="M43" s="5">
        <v>0</v>
      </c>
      <c r="N43" s="5">
        <f>ROUND(M43/('Table I'!G13+'Table I'!G14+'Table I'!G15)*100,2)</f>
        <v>0</v>
      </c>
      <c r="O43" s="5">
        <v>0</v>
      </c>
      <c r="P43" s="5">
        <f>ROUND((I43+N43)/'Table I'!G18*100,2)</f>
        <v>0</v>
      </c>
      <c r="Q43" s="5">
        <v>0</v>
      </c>
      <c r="R43" s="5">
        <f>ROUND(Q43/'Table I'!G13*100,2)</f>
        <v>0</v>
      </c>
      <c r="S43" s="5">
        <v>0</v>
      </c>
      <c r="T43" s="5">
        <f>ROUND(S43/'Table I'!G13*100,2)</f>
        <v>0</v>
      </c>
      <c r="U43" s="5">
        <v>0</v>
      </c>
    </row>
    <row r="44" spans="1:21" ht="12.75">
      <c r="A44" s="9"/>
      <c r="B44" s="10"/>
      <c r="C44" s="10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21" ht="12.75">
      <c r="A45" s="3"/>
      <c r="B45" s="4" t="s">
        <v>117</v>
      </c>
      <c r="C45" s="4"/>
      <c r="D45" s="5"/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f>ROUND(H45/'Table I'!G18*100,2)</f>
        <v>0</v>
      </c>
      <c r="K45" s="5">
        <v>0</v>
      </c>
      <c r="L45" s="5">
        <v>0</v>
      </c>
      <c r="M45" s="5">
        <v>0</v>
      </c>
      <c r="N45" s="5">
        <f>ROUND(L45/('Table I'!G13+'Table I'!G14+'Table I'!G15)*100,2)</f>
        <v>0</v>
      </c>
      <c r="O45" s="5">
        <v>0</v>
      </c>
      <c r="P45" s="5">
        <f>ROUND((I45+O45)/'Table I'!G18*100,2)</f>
        <v>0</v>
      </c>
      <c r="Q45" s="5">
        <v>0</v>
      </c>
      <c r="R45" s="5">
        <f>ROUND(Q45/'Table I'!G13*100,2)</f>
        <v>0</v>
      </c>
      <c r="S45" s="5">
        <v>0</v>
      </c>
      <c r="T45" s="5">
        <f>ROUND(S45/'Table I'!G13*100,2)</f>
        <v>0</v>
      </c>
      <c r="U45" s="5">
        <v>0</v>
      </c>
    </row>
    <row r="46" spans="1:21" ht="12.75">
      <c r="A46" s="9"/>
      <c r="B46" s="10"/>
      <c r="C46" s="10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1:21" ht="51">
      <c r="A47" s="3"/>
      <c r="B47" s="4" t="s">
        <v>118</v>
      </c>
      <c r="C47" s="4"/>
      <c r="D47" s="5"/>
      <c r="E47" s="5">
        <v>14</v>
      </c>
      <c r="F47" s="5">
        <v>1870634</v>
      </c>
      <c r="G47" s="5">
        <v>0</v>
      </c>
      <c r="H47" s="5">
        <v>0</v>
      </c>
      <c r="I47" s="5">
        <v>1870634</v>
      </c>
      <c r="J47" s="5">
        <f>ROUND(I47/'Table I'!G18*100,2)</f>
        <v>33.93</v>
      </c>
      <c r="K47" s="5">
        <v>1870634</v>
      </c>
      <c r="L47" s="5">
        <v>0</v>
      </c>
      <c r="M47" s="5">
        <v>1870634</v>
      </c>
      <c r="N47" s="5">
        <f>ROUND(M47/('Table I'!G13+'Table I'!G14+'Table I'!G15)*100,2)</f>
        <v>33.93</v>
      </c>
      <c r="O47" s="5">
        <v>0</v>
      </c>
      <c r="P47" s="5">
        <f>ROUND((I47+O47)/'Table I'!G18*100,2)</f>
        <v>33.93</v>
      </c>
      <c r="Q47" s="5">
        <v>0</v>
      </c>
      <c r="R47" s="5">
        <f>ROUND(Q47/'Table I'!G18*100,2)</f>
        <v>0</v>
      </c>
      <c r="S47" s="5">
        <v>0</v>
      </c>
      <c r="T47" s="5">
        <f>ROUND(S47/'Table I'!G18*100,2)</f>
        <v>0</v>
      </c>
      <c r="U47" s="5">
        <v>1870634</v>
      </c>
    </row>
    <row r="48" spans="1:21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</row>
    <row r="49" spans="1:21" ht="12.75">
      <c r="A49" s="22" t="s">
        <v>119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</row>
    <row r="50" spans="1:21" ht="12.7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</row>
  </sheetData>
  <sheetProtection selectLockedCells="1" selectUnlockedCells="1"/>
  <mergeCells count="28">
    <mergeCell ref="A48:U48"/>
    <mergeCell ref="A49:U50"/>
    <mergeCell ref="U3:U13"/>
    <mergeCell ref="K8:M8"/>
    <mergeCell ref="N8:N13"/>
    <mergeCell ref="Q8:Q13"/>
    <mergeCell ref="R8:R13"/>
    <mergeCell ref="S8:S13"/>
    <mergeCell ref="T8:T13"/>
    <mergeCell ref="K9:K13"/>
    <mergeCell ref="L9:L13"/>
    <mergeCell ref="M9:M13"/>
    <mergeCell ref="J3:J13"/>
    <mergeCell ref="K3:N7"/>
    <mergeCell ref="O3:O13"/>
    <mergeCell ref="P3:P13"/>
    <mergeCell ref="Q3:R7"/>
    <mergeCell ref="S3:T7"/>
    <mergeCell ref="A2:I2"/>
    <mergeCell ref="A3:A13"/>
    <mergeCell ref="B3:B13"/>
    <mergeCell ref="C3:C13"/>
    <mergeCell ref="D3:D13"/>
    <mergeCell ref="E3:E13"/>
    <mergeCell ref="F3:F13"/>
    <mergeCell ref="G3:G13"/>
    <mergeCell ref="H3:H13"/>
    <mergeCell ref="I3:I1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61"/>
  <sheetViews>
    <sheetView tabSelected="1" zoomScalePageLayoutView="0" workbookViewId="0" topLeftCell="A43">
      <selection activeCell="F63" sqref="F63"/>
    </sheetView>
  </sheetViews>
  <sheetFormatPr defaultColWidth="11.57421875" defaultRowHeight="12.75"/>
  <cols>
    <col min="1" max="1" width="5.421875" style="0" customWidth="1"/>
    <col min="2" max="2" width="34.00390625" style="0" customWidth="1"/>
    <col min="3" max="3" width="13.140625" style="0" customWidth="1"/>
    <col min="4" max="4" width="12.7109375" style="0" customWidth="1"/>
    <col min="5" max="5" width="13.8515625" style="0" customWidth="1"/>
    <col min="6" max="6" width="14.140625" style="0" customWidth="1"/>
    <col min="7" max="7" width="13.8515625" style="0" customWidth="1"/>
    <col min="8" max="8" width="12.28125" style="0" customWidth="1"/>
    <col min="9" max="9" width="20.28125" style="0" customWidth="1"/>
    <col min="10" max="10" width="8.57421875" style="0" customWidth="1"/>
    <col min="11" max="11" width="7.00390625" style="0" customWidth="1"/>
    <col min="12" max="12" width="8.57421875" style="0" customWidth="1"/>
    <col min="13" max="13" width="9.00390625" style="0" customWidth="1"/>
    <col min="14" max="14" width="14.140625" style="0" customWidth="1"/>
    <col min="15" max="15" width="19.8515625" style="0" customWidth="1"/>
    <col min="16" max="16" width="10.7109375" style="0" customWidth="1"/>
    <col min="17" max="17" width="8.57421875" style="0" customWidth="1"/>
    <col min="18" max="18" width="11.421875" style="0" customWidth="1"/>
    <col min="19" max="19" width="10.421875" style="0" customWidth="1"/>
    <col min="20" max="20" width="17.140625" style="0" customWidth="1"/>
  </cols>
  <sheetData>
    <row r="1" spans="1:20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4.25">
      <c r="A2" s="18" t="s">
        <v>120</v>
      </c>
      <c r="B2" s="18"/>
      <c r="C2" s="18"/>
      <c r="D2" s="18"/>
      <c r="E2" s="18"/>
      <c r="F2" s="18"/>
      <c r="G2" s="18"/>
      <c r="H2" s="18"/>
      <c r="I2" s="18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20"/>
      <c r="B3" s="19" t="s">
        <v>56</v>
      </c>
      <c r="C3" s="19" t="s">
        <v>58</v>
      </c>
      <c r="D3" s="19" t="s">
        <v>59</v>
      </c>
      <c r="E3" s="19" t="s">
        <v>27</v>
      </c>
      <c r="F3" s="19" t="s">
        <v>60</v>
      </c>
      <c r="G3" s="19" t="s">
        <v>29</v>
      </c>
      <c r="H3" s="19" t="s">
        <v>121</v>
      </c>
      <c r="I3" s="19" t="s">
        <v>62</v>
      </c>
      <c r="J3" s="19" t="s">
        <v>122</v>
      </c>
      <c r="K3" s="19"/>
      <c r="L3" s="19"/>
      <c r="M3" s="19"/>
      <c r="N3" s="19" t="s">
        <v>33</v>
      </c>
      <c r="O3" s="19" t="s">
        <v>123</v>
      </c>
      <c r="P3" s="19" t="s">
        <v>35</v>
      </c>
      <c r="Q3" s="19"/>
      <c r="R3" s="19" t="s">
        <v>36</v>
      </c>
      <c r="S3" s="19"/>
      <c r="T3" s="19" t="s">
        <v>37</v>
      </c>
    </row>
    <row r="4" spans="1:20" ht="12.75">
      <c r="A4" s="20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ht="12.75">
      <c r="A5" s="20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20" ht="12.75">
      <c r="A6" s="20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12.75" customHeight="1">
      <c r="A7" s="20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 t="s">
        <v>40</v>
      </c>
      <c r="Q7" s="19" t="s">
        <v>41</v>
      </c>
      <c r="R7" s="19" t="s">
        <v>124</v>
      </c>
      <c r="S7" s="19" t="s">
        <v>125</v>
      </c>
      <c r="T7" s="19"/>
    </row>
    <row r="8" spans="1:20" ht="12.75" customHeight="1">
      <c r="A8" s="20"/>
      <c r="B8" s="19"/>
      <c r="C8" s="19"/>
      <c r="D8" s="19"/>
      <c r="E8" s="19"/>
      <c r="F8" s="19"/>
      <c r="G8" s="19"/>
      <c r="H8" s="19"/>
      <c r="I8" s="19"/>
      <c r="J8" s="20" t="s">
        <v>38</v>
      </c>
      <c r="K8" s="20"/>
      <c r="L8" s="20"/>
      <c r="M8" s="19" t="s">
        <v>64</v>
      </c>
      <c r="N8" s="19"/>
      <c r="O8" s="19"/>
      <c r="P8" s="19"/>
      <c r="Q8" s="19"/>
      <c r="R8" s="19"/>
      <c r="S8" s="19"/>
      <c r="T8" s="19"/>
    </row>
    <row r="9" spans="1:20" ht="12.75" customHeight="1">
      <c r="A9" s="20"/>
      <c r="B9" s="19"/>
      <c r="C9" s="19"/>
      <c r="D9" s="19"/>
      <c r="E9" s="19"/>
      <c r="F9" s="19"/>
      <c r="G9" s="19"/>
      <c r="H9" s="19"/>
      <c r="I9" s="19"/>
      <c r="J9" s="19" t="s">
        <v>65</v>
      </c>
      <c r="K9" s="19" t="s">
        <v>66</v>
      </c>
      <c r="L9" s="19" t="s">
        <v>44</v>
      </c>
      <c r="M9" s="19"/>
      <c r="N9" s="19"/>
      <c r="O9" s="19"/>
      <c r="P9" s="19"/>
      <c r="Q9" s="19"/>
      <c r="R9" s="19"/>
      <c r="S9" s="19"/>
      <c r="T9" s="19"/>
    </row>
    <row r="10" spans="1:20" ht="12.75">
      <c r="A10" s="20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pans="1:20" ht="12.75">
      <c r="A11" s="20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</row>
    <row r="12" spans="1:20" ht="12.75">
      <c r="A12" s="20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</row>
    <row r="13" spans="1:20" ht="12.75">
      <c r="A13" s="20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</row>
    <row r="14" spans="1:20" ht="12.75">
      <c r="A14" s="3" t="s">
        <v>67</v>
      </c>
      <c r="B14" s="4" t="s">
        <v>126</v>
      </c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12.75">
      <c r="A15" s="3" t="s">
        <v>69</v>
      </c>
      <c r="B15" s="4" t="s">
        <v>127</v>
      </c>
      <c r="C15" s="4"/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>ROUND(H15/'Table I'!G18*100,2)</f>
        <v>0</v>
      </c>
      <c r="J15" s="5">
        <v>0</v>
      </c>
      <c r="K15" s="5">
        <v>0</v>
      </c>
      <c r="L15" s="5">
        <v>0</v>
      </c>
      <c r="M15" s="5">
        <f>ROUND(L15/('Table I'!G13+'Table I'!G14+'Table I'!G15)*100,2)</f>
        <v>0</v>
      </c>
      <c r="N15" s="5">
        <v>0</v>
      </c>
      <c r="O15" s="5">
        <f>ROUND((H15+N15)/'Table I'!G18*100,2)</f>
        <v>0</v>
      </c>
      <c r="P15" s="5">
        <v>0</v>
      </c>
      <c r="Q15" s="5">
        <f>ROUND(P15/'Table I'!G14*100,2)</f>
        <v>0</v>
      </c>
      <c r="R15" s="5" t="s">
        <v>128</v>
      </c>
      <c r="S15" s="5"/>
      <c r="T15" s="5">
        <v>0</v>
      </c>
    </row>
    <row r="16" spans="1:20" ht="12.75">
      <c r="A16" s="3" t="s">
        <v>102</v>
      </c>
      <c r="B16" s="4" t="s">
        <v>129</v>
      </c>
      <c r="C16" s="4"/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>ROUND(H16/'Table I'!G18*100,2)</f>
        <v>0</v>
      </c>
      <c r="J16" s="5">
        <v>0</v>
      </c>
      <c r="K16" s="5">
        <v>0</v>
      </c>
      <c r="L16" s="5">
        <v>0</v>
      </c>
      <c r="M16" s="5">
        <f>ROUND(L16/('Table I'!G13+'Table I'!G14+'Table I'!G15)*100,2)</f>
        <v>0</v>
      </c>
      <c r="N16" s="5">
        <v>0</v>
      </c>
      <c r="O16" s="5">
        <f>ROUND((H16+N16)/'Table I'!G18*100,2)</f>
        <v>0</v>
      </c>
      <c r="P16" s="5">
        <v>0</v>
      </c>
      <c r="Q16" s="5">
        <f>ROUND(P16/'Table I'!G14*100,2)</f>
        <v>0</v>
      </c>
      <c r="R16" s="5" t="s">
        <v>128</v>
      </c>
      <c r="S16" s="5"/>
      <c r="T16" s="5">
        <v>0</v>
      </c>
    </row>
    <row r="17" spans="1:20" ht="12.75">
      <c r="A17" s="3" t="s">
        <v>104</v>
      </c>
      <c r="B17" s="4" t="s">
        <v>130</v>
      </c>
      <c r="C17" s="4"/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>ROUND(H17/'Table I'!G18*100,2)</f>
        <v>0</v>
      </c>
      <c r="J17" s="5">
        <v>0</v>
      </c>
      <c r="K17" s="5">
        <v>0</v>
      </c>
      <c r="L17" s="5">
        <v>0</v>
      </c>
      <c r="M17" s="5">
        <f>ROUND(L17/('Table I'!G13+'Table I'!G14+'Table I'!G15)*100,2)</f>
        <v>0</v>
      </c>
      <c r="N17" s="5">
        <v>0</v>
      </c>
      <c r="O17" s="5">
        <f>ROUND((H17+N17)/'Table I'!G18*100,2)</f>
        <v>0</v>
      </c>
      <c r="P17" s="5">
        <v>0</v>
      </c>
      <c r="Q17" s="5">
        <f>ROUND(P17/'Table I'!G14*100,2)</f>
        <v>0</v>
      </c>
      <c r="R17" s="5" t="s">
        <v>128</v>
      </c>
      <c r="S17" s="5"/>
      <c r="T17" s="5">
        <v>0</v>
      </c>
    </row>
    <row r="18" spans="1:20" ht="25.5">
      <c r="A18" s="3" t="s">
        <v>106</v>
      </c>
      <c r="B18" s="4" t="s">
        <v>131</v>
      </c>
      <c r="C18" s="4"/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>ROUND(H18/'Table I'!G18*100,2)</f>
        <v>0</v>
      </c>
      <c r="J18" s="5">
        <v>0</v>
      </c>
      <c r="K18" s="5">
        <v>0</v>
      </c>
      <c r="L18" s="5">
        <v>0</v>
      </c>
      <c r="M18" s="5">
        <f>ROUND(L18/('Table I'!G13+'Table I'!G14+'Table I'!G15)*100,2)</f>
        <v>0</v>
      </c>
      <c r="N18" s="5">
        <v>0</v>
      </c>
      <c r="O18" s="5">
        <f>ROUND((H18+N18)/'Table I'!G18*100,2)</f>
        <v>0</v>
      </c>
      <c r="P18" s="5">
        <v>0</v>
      </c>
      <c r="Q18" s="5">
        <f>ROUND(P18/'Table I'!G14*100,2)</f>
        <v>0</v>
      </c>
      <c r="R18" s="5" t="s">
        <v>128</v>
      </c>
      <c r="S18" s="5"/>
      <c r="T18" s="5">
        <v>0</v>
      </c>
    </row>
    <row r="19" spans="1:20" ht="25.5">
      <c r="A19" s="3" t="s">
        <v>132</v>
      </c>
      <c r="B19" s="4" t="s">
        <v>133</v>
      </c>
      <c r="C19" s="4"/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>ROUND(H19/'Table I'!G18*100,2)</f>
        <v>0</v>
      </c>
      <c r="J19" s="5">
        <v>0</v>
      </c>
      <c r="K19" s="5">
        <v>0</v>
      </c>
      <c r="L19" s="5">
        <v>0</v>
      </c>
      <c r="M19" s="5">
        <f>ROUND(L19/('Table I'!G13+'Table I'!G14+'Table I'!G15)*100,2)</f>
        <v>0</v>
      </c>
      <c r="N19" s="5">
        <v>0</v>
      </c>
      <c r="O19" s="5">
        <f>ROUND((H19+N19)/'Table I'!G18*100,2)</f>
        <v>0</v>
      </c>
      <c r="P19" s="5">
        <v>0</v>
      </c>
      <c r="Q19" s="5">
        <f>ROUND(P19/'Table I'!G14*100,2)</f>
        <v>0</v>
      </c>
      <c r="R19" s="5" t="s">
        <v>128</v>
      </c>
      <c r="S19" s="5"/>
      <c r="T19" s="5">
        <v>0</v>
      </c>
    </row>
    <row r="20" spans="1:20" ht="25.5">
      <c r="A20" s="3" t="s">
        <v>115</v>
      </c>
      <c r="B20" s="4" t="s">
        <v>105</v>
      </c>
      <c r="C20" s="4"/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>ROUND(H20/'Table I'!G18*100,2)</f>
        <v>0</v>
      </c>
      <c r="J20" s="5">
        <v>0</v>
      </c>
      <c r="K20" s="5">
        <v>0</v>
      </c>
      <c r="L20" s="5">
        <v>0</v>
      </c>
      <c r="M20" s="5">
        <f>ROUND(L20/('Table I'!G13+'Table I'!G14+'Table I'!G15)*100,2)</f>
        <v>0</v>
      </c>
      <c r="N20" s="5">
        <v>0</v>
      </c>
      <c r="O20" s="5">
        <f>ROUND((H20+N20)/'Table I'!G18*100,2)</f>
        <v>0</v>
      </c>
      <c r="P20" s="5">
        <v>0</v>
      </c>
      <c r="Q20" s="5">
        <f>ROUND(P20/'Table I'!G14*100,2)</f>
        <v>0</v>
      </c>
      <c r="R20" s="5" t="s">
        <v>128</v>
      </c>
      <c r="S20" s="5"/>
      <c r="T20" s="5">
        <v>0</v>
      </c>
    </row>
    <row r="21" spans="1:20" ht="12.75">
      <c r="A21" s="3" t="s">
        <v>134</v>
      </c>
      <c r="B21" s="4" t="s">
        <v>135</v>
      </c>
      <c r="C21" s="4"/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>ROUND(H21/'Table I'!G18*100,2)</f>
        <v>0</v>
      </c>
      <c r="J21" s="5">
        <v>0</v>
      </c>
      <c r="K21" s="5">
        <v>0</v>
      </c>
      <c r="L21" s="5">
        <v>0</v>
      </c>
      <c r="M21" s="5">
        <f>ROUND(L21/('Table I'!G13+'Table I'!G14+'Table I'!G15)*100,2)</f>
        <v>0</v>
      </c>
      <c r="N21" s="5">
        <v>0</v>
      </c>
      <c r="O21" s="5">
        <f>ROUND((H21+N21)/'Table I'!G18*100,2)</f>
        <v>0</v>
      </c>
      <c r="P21" s="5">
        <v>0</v>
      </c>
      <c r="Q21" s="5">
        <f>ROUND(P21/'Table I'!G14*100,2)</f>
        <v>0</v>
      </c>
      <c r="R21" s="5" t="s">
        <v>128</v>
      </c>
      <c r="S21" s="5"/>
      <c r="T21" s="5">
        <v>0</v>
      </c>
    </row>
    <row r="22" spans="1:20" ht="25.5">
      <c r="A22" s="3" t="s">
        <v>136</v>
      </c>
      <c r="B22" s="4" t="s">
        <v>137</v>
      </c>
      <c r="C22" s="4"/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>ROUND(H22/'Table I'!G18*100,2)</f>
        <v>0</v>
      </c>
      <c r="J22" s="5">
        <v>0</v>
      </c>
      <c r="K22" s="5">
        <v>0</v>
      </c>
      <c r="L22" s="5">
        <v>0</v>
      </c>
      <c r="M22" s="5">
        <f>ROUND(L22/('Table I'!G13+'Table I'!G14+'Table I'!G15)*100,2)</f>
        <v>0</v>
      </c>
      <c r="N22" s="5">
        <v>0</v>
      </c>
      <c r="O22" s="5">
        <f>ROUND((H22+N22)/'Table I'!G18*100,2)</f>
        <v>0</v>
      </c>
      <c r="P22" s="5">
        <v>0</v>
      </c>
      <c r="Q22" s="5">
        <f>ROUND(P22/'Table I'!G14*100,2)</f>
        <v>0</v>
      </c>
      <c r="R22" s="5" t="s">
        <v>128</v>
      </c>
      <c r="S22" s="5"/>
      <c r="T22" s="5">
        <v>0</v>
      </c>
    </row>
    <row r="23" spans="1:20" ht="12.75">
      <c r="A23" s="3" t="s">
        <v>138</v>
      </c>
      <c r="B23" s="4" t="s">
        <v>107</v>
      </c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ht="12.75">
      <c r="A24" s="3" t="s">
        <v>138</v>
      </c>
      <c r="B24" s="4" t="s">
        <v>139</v>
      </c>
      <c r="C24" s="4"/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>ROUND(H24/'Table I'!G18*100,2)</f>
        <v>0</v>
      </c>
      <c r="J24" s="5">
        <v>0</v>
      </c>
      <c r="K24" s="5">
        <v>0</v>
      </c>
      <c r="L24" s="5">
        <v>0</v>
      </c>
      <c r="M24" s="5">
        <f>ROUND(L24/('Table I'!G13+'Table I'!G14+'Table I'!G15)*100,2)</f>
        <v>0</v>
      </c>
      <c r="N24" s="5">
        <v>0</v>
      </c>
      <c r="O24" s="5">
        <f>ROUND((H24+N24)/'Table I'!G18*100,2)</f>
        <v>0</v>
      </c>
      <c r="P24" s="5">
        <v>0</v>
      </c>
      <c r="Q24" s="5">
        <f>ROUND(P24/'Table I'!G14*100,2)</f>
        <v>0</v>
      </c>
      <c r="R24" s="5" t="s">
        <v>128</v>
      </c>
      <c r="S24" s="5"/>
      <c r="T24" s="5">
        <v>0</v>
      </c>
    </row>
    <row r="25" spans="1:20" ht="12.75">
      <c r="A25" s="9"/>
      <c r="B25" s="10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ht="12.75">
      <c r="A26" s="3"/>
      <c r="B26" s="4" t="s">
        <v>140</v>
      </c>
      <c r="C26" s="4"/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>ROUND(H26/'Table I'!G18*100,2)</f>
        <v>0</v>
      </c>
      <c r="J26" s="5">
        <v>0</v>
      </c>
      <c r="K26" s="5">
        <v>0</v>
      </c>
      <c r="L26" s="5">
        <v>0</v>
      </c>
      <c r="M26" s="5">
        <f>ROUND(L26/('Table I'!G13+'Table I'!G14+'Table I'!G15)*100,2)</f>
        <v>0</v>
      </c>
      <c r="N26" s="5">
        <v>0</v>
      </c>
      <c r="O26" s="5">
        <f>ROUND((H26+N26)/'Table I'!G18*100,2)</f>
        <v>0</v>
      </c>
      <c r="P26" s="5">
        <v>0</v>
      </c>
      <c r="Q26" s="5">
        <f>ROUND(P26/'Table I'!G14*100,2)</f>
        <v>0</v>
      </c>
      <c r="R26" s="5"/>
      <c r="S26" s="5"/>
      <c r="T26" s="5">
        <v>0</v>
      </c>
    </row>
    <row r="27" spans="1:20" ht="12.75">
      <c r="A27" s="9"/>
      <c r="B27" s="10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 ht="38.25">
      <c r="A28" s="3" t="s">
        <v>141</v>
      </c>
      <c r="B28" s="4" t="s">
        <v>142</v>
      </c>
      <c r="C28" s="4"/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>ROUND(H28/'Table I'!G18*100,2)</f>
        <v>0</v>
      </c>
      <c r="J28" s="5">
        <v>0</v>
      </c>
      <c r="K28" s="5">
        <v>0</v>
      </c>
      <c r="L28" s="5">
        <v>0</v>
      </c>
      <c r="M28" s="5">
        <f>ROUND(L28/('Table I'!G13+'Table I'!G14+'Table I'!G15)*100,2)</f>
        <v>0</v>
      </c>
      <c r="N28" s="5">
        <v>0</v>
      </c>
      <c r="O28" s="5">
        <f>ROUND((H28+N28)/'Table I'!G18*100,2)</f>
        <v>0</v>
      </c>
      <c r="P28" s="5">
        <v>0</v>
      </c>
      <c r="Q28" s="5">
        <f>ROUND(P28/'Table I'!G14*100,2)</f>
        <v>0</v>
      </c>
      <c r="R28" s="5" t="s">
        <v>128</v>
      </c>
      <c r="S28" s="5"/>
      <c r="T28" s="5">
        <v>0</v>
      </c>
    </row>
    <row r="29" spans="1:20" ht="12.75">
      <c r="A29" s="9"/>
      <c r="B29" s="10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0" ht="12.75">
      <c r="A30" s="3"/>
      <c r="B30" s="4" t="s">
        <v>143</v>
      </c>
      <c r="C30" s="4"/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>ROUND(H30/'Table I'!G18*100,2)</f>
        <v>0</v>
      </c>
      <c r="J30" s="5">
        <v>0</v>
      </c>
      <c r="K30" s="5">
        <v>0</v>
      </c>
      <c r="L30" s="5">
        <v>0</v>
      </c>
      <c r="M30" s="5">
        <f>ROUND(L30/('Table I'!G13+'Table I'!G14+'Table I'!G15)*100,2)</f>
        <v>0</v>
      </c>
      <c r="N30" s="5">
        <v>0</v>
      </c>
      <c r="O30" s="5">
        <f>ROUND((H30+N30)/'Table I'!G18*100,2)</f>
        <v>0</v>
      </c>
      <c r="P30" s="5">
        <v>0</v>
      </c>
      <c r="Q30" s="5">
        <f>ROUND(P30/'Table I'!G14*100,2)</f>
        <v>0</v>
      </c>
      <c r="R30" s="5"/>
      <c r="S30" s="5"/>
      <c r="T30" s="5">
        <v>0</v>
      </c>
    </row>
    <row r="31" spans="1:20" ht="12.75">
      <c r="A31" s="9"/>
      <c r="B31" s="10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 ht="12.75">
      <c r="A32" s="3" t="s">
        <v>144</v>
      </c>
      <c r="B32" s="4" t="s">
        <v>145</v>
      </c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ht="12.75">
      <c r="A33" s="3" t="s">
        <v>69</v>
      </c>
      <c r="B33" s="4" t="s">
        <v>146</v>
      </c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ht="38.25">
      <c r="A34" s="3"/>
      <c r="B34" s="4" t="s">
        <v>147</v>
      </c>
      <c r="C34" s="4"/>
      <c r="D34" s="5">
        <v>1699</v>
      </c>
      <c r="E34" s="5">
        <v>1110111</v>
      </c>
      <c r="F34" s="5">
        <v>0</v>
      </c>
      <c r="G34" s="5">
        <v>0</v>
      </c>
      <c r="H34" s="5">
        <v>1110111</v>
      </c>
      <c r="I34" s="5">
        <f>ROUND(H34/'Table I'!G18*100,2)</f>
        <v>20.14</v>
      </c>
      <c r="J34" s="5">
        <v>1110111</v>
      </c>
      <c r="K34" s="5">
        <v>0</v>
      </c>
      <c r="L34" s="5">
        <v>1110111</v>
      </c>
      <c r="M34" s="5">
        <f>ROUND(L34/('Table I'!G13+'Table I'!G14+'Table I'!G15)*100,2)</f>
        <v>20.14</v>
      </c>
      <c r="N34" s="5">
        <v>0</v>
      </c>
      <c r="O34" s="5">
        <f>ROUND((H34+N34)/'Table I'!G18*100,2)</f>
        <v>20.14</v>
      </c>
      <c r="P34" s="5">
        <v>0</v>
      </c>
      <c r="Q34" s="5">
        <f>ROUND(P34/'Table I'!G14*100,2)</f>
        <v>0</v>
      </c>
      <c r="R34" s="5" t="s">
        <v>128</v>
      </c>
      <c r="S34" s="5"/>
      <c r="T34" s="5">
        <v>829691</v>
      </c>
    </row>
    <row r="35" spans="1:20" ht="38.25">
      <c r="A35" s="3"/>
      <c r="B35" s="4" t="s">
        <v>148</v>
      </c>
      <c r="C35" s="4"/>
      <c r="D35" s="5">
        <v>34</v>
      </c>
      <c r="E35" s="5">
        <v>1380341</v>
      </c>
      <c r="F35" s="5">
        <v>0</v>
      </c>
      <c r="G35" s="5">
        <v>0</v>
      </c>
      <c r="H35" s="5">
        <v>1380341</v>
      </c>
      <c r="I35" s="5">
        <f>ROUND(H35/'Table I'!G18*100,2)</f>
        <v>25.04</v>
      </c>
      <c r="J35" s="5">
        <v>1380341</v>
      </c>
      <c r="K35" s="5">
        <v>0</v>
      </c>
      <c r="L35" s="5">
        <v>1380341</v>
      </c>
      <c r="M35" s="5">
        <f>ROUND(L35/('Table I'!G13+'Table I'!G14+'Table I'!G15)*100,2)</f>
        <v>25.04</v>
      </c>
      <c r="N35" s="5">
        <v>0</v>
      </c>
      <c r="O35" s="5">
        <f>ROUND((H35+N35)/'Table I'!G18*100,2)</f>
        <v>25.04</v>
      </c>
      <c r="P35" s="5">
        <v>0</v>
      </c>
      <c r="Q35" s="5">
        <f>ROUND(P35/'Table I'!G14*100,2)</f>
        <v>0</v>
      </c>
      <c r="R35" s="5" t="s">
        <v>128</v>
      </c>
      <c r="S35" s="5"/>
      <c r="T35" s="5">
        <v>1380341</v>
      </c>
    </row>
    <row r="36" spans="1:20" ht="12.75">
      <c r="A36" s="9"/>
      <c r="B36" s="10" t="s">
        <v>71</v>
      </c>
      <c r="C36" s="10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 ht="12.75">
      <c r="A37" s="9"/>
      <c r="B37" s="10" t="s">
        <v>149</v>
      </c>
      <c r="C37" s="10" t="s">
        <v>150</v>
      </c>
      <c r="D37" s="8"/>
      <c r="E37" s="8">
        <v>69346</v>
      </c>
      <c r="F37" s="8">
        <v>0</v>
      </c>
      <c r="G37" s="8"/>
      <c r="H37" s="8">
        <v>69346</v>
      </c>
      <c r="I37" s="8">
        <f>ROUND(H37/'Table I'!G18*100,2)</f>
        <v>1.26</v>
      </c>
      <c r="J37" s="8">
        <v>69346</v>
      </c>
      <c r="K37" s="8">
        <v>0</v>
      </c>
      <c r="L37" s="8">
        <v>69346</v>
      </c>
      <c r="M37" s="8">
        <f>ROUND(L37/('Table I'!G13+'Table I'!G14+'Table I'!G15)*100,2)</f>
        <v>1.26</v>
      </c>
      <c r="N37" s="8"/>
      <c r="O37" s="8">
        <f>ROUND((H37+N37)/'Table I'!G18*100,2)</f>
        <v>1.26</v>
      </c>
      <c r="P37" s="8">
        <v>0</v>
      </c>
      <c r="Q37" s="8">
        <f>ROUND(P37/'Table I'!G14*100,2)</f>
        <v>0</v>
      </c>
      <c r="R37" s="8">
        <v>0</v>
      </c>
      <c r="S37" s="8"/>
      <c r="T37" s="8">
        <v>69346</v>
      </c>
    </row>
    <row r="38" spans="1:20" ht="12.75">
      <c r="A38" s="9"/>
      <c r="B38" s="10" t="s">
        <v>151</v>
      </c>
      <c r="C38" s="10" t="s">
        <v>152</v>
      </c>
      <c r="D38" s="8"/>
      <c r="E38" s="8">
        <v>147000</v>
      </c>
      <c r="F38" s="8">
        <v>0</v>
      </c>
      <c r="G38" s="8"/>
      <c r="H38" s="8">
        <v>147000</v>
      </c>
      <c r="I38" s="8">
        <f>ROUND(H38/'Table I'!G18*100,2)</f>
        <v>2.67</v>
      </c>
      <c r="J38" s="8">
        <v>147000</v>
      </c>
      <c r="K38" s="8">
        <v>0</v>
      </c>
      <c r="L38" s="8">
        <v>147000</v>
      </c>
      <c r="M38" s="8">
        <f>ROUND(L38/('Table I'!G13+'Table I'!G14+'Table I'!G15)*100,2)</f>
        <v>2.67</v>
      </c>
      <c r="N38" s="8"/>
      <c r="O38" s="8">
        <f>ROUND((H38+N38)/'Table I'!G18*100,2)</f>
        <v>2.67</v>
      </c>
      <c r="P38" s="8">
        <v>0</v>
      </c>
      <c r="Q38" s="8">
        <f>ROUND(P38/'Table I'!G14*100,2)</f>
        <v>0</v>
      </c>
      <c r="R38" s="8">
        <v>0</v>
      </c>
      <c r="S38" s="8"/>
      <c r="T38" s="8">
        <v>147000</v>
      </c>
    </row>
    <row r="39" spans="1:20" ht="25.5">
      <c r="A39" s="3" t="s">
        <v>102</v>
      </c>
      <c r="B39" s="4" t="s">
        <v>153</v>
      </c>
      <c r="C39" s="4"/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>ROUND(H39/'Table I'!G18*100,2)</f>
        <v>0</v>
      </c>
      <c r="J39" s="5">
        <v>0</v>
      </c>
      <c r="K39" s="5">
        <v>0</v>
      </c>
      <c r="L39" s="5">
        <v>0</v>
      </c>
      <c r="M39" s="5">
        <f>ROUND(L39/('Table I'!G13+'Table I'!G14+'Table I'!G15)*100,2)</f>
        <v>0</v>
      </c>
      <c r="N39" s="5">
        <v>0</v>
      </c>
      <c r="O39" s="5">
        <f>ROUND((H39+N39)/'Table I'!G18*100,2)</f>
        <v>0</v>
      </c>
      <c r="P39" s="5">
        <v>0</v>
      </c>
      <c r="Q39" s="5">
        <f>ROUND(P39/'Table I'!G14*100,2)</f>
        <v>0</v>
      </c>
      <c r="R39" s="5" t="s">
        <v>128</v>
      </c>
      <c r="S39" s="5"/>
      <c r="T39" s="5">
        <v>0</v>
      </c>
    </row>
    <row r="40" spans="1:20" ht="12.75">
      <c r="A40" s="3" t="s">
        <v>104</v>
      </c>
      <c r="B40" s="4" t="s">
        <v>154</v>
      </c>
      <c r="C40" s="4"/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>ROUND(H40/'Table I'!G18*100,2)</f>
        <v>0</v>
      </c>
      <c r="J40" s="5">
        <v>0</v>
      </c>
      <c r="K40" s="5">
        <v>0</v>
      </c>
      <c r="L40" s="5">
        <v>0</v>
      </c>
      <c r="M40" s="5">
        <f>ROUND(L40/('Table I'!G13+'Table I'!G14+'Table I'!G15)*100,2)</f>
        <v>0</v>
      </c>
      <c r="N40" s="5">
        <v>0</v>
      </c>
      <c r="O40" s="5">
        <f>ROUND((H40+N40)/'Table I'!G18*100,2)</f>
        <v>0</v>
      </c>
      <c r="P40" s="5">
        <v>0</v>
      </c>
      <c r="Q40" s="5">
        <f>ROUND(P40/'Table I'!G14*100,2)</f>
        <v>0</v>
      </c>
      <c r="R40" s="5" t="s">
        <v>128</v>
      </c>
      <c r="S40" s="5"/>
      <c r="T40" s="5">
        <v>0</v>
      </c>
    </row>
    <row r="41" spans="1:20" ht="38.25">
      <c r="A41" s="3" t="s">
        <v>106</v>
      </c>
      <c r="B41" s="4" t="s">
        <v>155</v>
      </c>
      <c r="C41" s="4"/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>ROUND(H41/'Table I'!G18*100,2)</f>
        <v>0</v>
      </c>
      <c r="J41" s="5">
        <v>0</v>
      </c>
      <c r="K41" s="5">
        <v>0</v>
      </c>
      <c r="L41" s="5">
        <v>0</v>
      </c>
      <c r="M41" s="5">
        <f>ROUND(L41/('Table I'!G13+'Table I'!G14+'Table I'!G15)*100,2)</f>
        <v>0</v>
      </c>
      <c r="N41" s="5">
        <v>0</v>
      </c>
      <c r="O41" s="5">
        <f>ROUND((H41+N41)/'Table I'!G18*100,2)</f>
        <v>0</v>
      </c>
      <c r="P41" s="5">
        <v>0</v>
      </c>
      <c r="Q41" s="5">
        <f>ROUND(P41/'Table I'!G14*100,2)</f>
        <v>0</v>
      </c>
      <c r="R41" s="5" t="s">
        <v>128</v>
      </c>
      <c r="S41" s="5"/>
      <c r="T41" s="5">
        <v>0</v>
      </c>
    </row>
    <row r="42" spans="1:20" ht="12.75">
      <c r="A42" s="3" t="s">
        <v>132</v>
      </c>
      <c r="B42" s="4" t="s">
        <v>107</v>
      </c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ht="12.75">
      <c r="A43" s="3"/>
      <c r="B43" s="4" t="s">
        <v>156</v>
      </c>
      <c r="C43" s="4"/>
      <c r="D43" s="5">
        <v>24</v>
      </c>
      <c r="E43" s="5">
        <v>687955</v>
      </c>
      <c r="F43" s="5">
        <v>0</v>
      </c>
      <c r="G43" s="5">
        <v>0</v>
      </c>
      <c r="H43" s="5">
        <v>687955</v>
      </c>
      <c r="I43" s="5">
        <f>ROUND(H43/'Table I'!G18*100,2)</f>
        <v>12.48</v>
      </c>
      <c r="J43" s="5">
        <v>687955</v>
      </c>
      <c r="K43" s="5">
        <v>0</v>
      </c>
      <c r="L43" s="5">
        <v>687955</v>
      </c>
      <c r="M43" s="5">
        <f>ROUND(L43/('Table I'!G13+'Table I'!G14+'Table I'!G15)*100,2)</f>
        <v>12.48</v>
      </c>
      <c r="N43" s="5">
        <v>0</v>
      </c>
      <c r="O43" s="5">
        <f>ROUND((H43+N43)/'Table I'!G18*100,2)</f>
        <v>12.48</v>
      </c>
      <c r="P43" s="5">
        <v>0</v>
      </c>
      <c r="Q43" s="5">
        <f>ROUND(P43/'Table I'!G14*100,2)</f>
        <v>0</v>
      </c>
      <c r="R43" s="5" t="s">
        <v>128</v>
      </c>
      <c r="S43" s="5"/>
      <c r="T43" s="5">
        <v>672955</v>
      </c>
    </row>
    <row r="44" spans="1:20" ht="12.75">
      <c r="A44" s="9"/>
      <c r="B44" s="10" t="s">
        <v>71</v>
      </c>
      <c r="C44" s="10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20" ht="12.75">
      <c r="A45" s="9"/>
      <c r="B45" s="10" t="s">
        <v>157</v>
      </c>
      <c r="C45" s="10" t="s">
        <v>158</v>
      </c>
      <c r="D45" s="8"/>
      <c r="E45" s="8">
        <v>66000</v>
      </c>
      <c r="F45" s="8">
        <v>0</v>
      </c>
      <c r="G45" s="8"/>
      <c r="H45" s="8">
        <v>66000</v>
      </c>
      <c r="I45" s="8">
        <f>ROUND(H45/'Table I'!G18*100,2)</f>
        <v>1.2</v>
      </c>
      <c r="J45" s="8">
        <v>66000</v>
      </c>
      <c r="K45" s="8">
        <v>0</v>
      </c>
      <c r="L45" s="8">
        <v>66000</v>
      </c>
      <c r="M45" s="8">
        <f>ROUND(L45/('Table I'!G13+'Table I'!G14+'Table I'!G15)*100,2)</f>
        <v>1.2</v>
      </c>
      <c r="N45" s="8"/>
      <c r="O45" s="8">
        <f>ROUND((H45+N45)/'Table I'!G18*100,2)</f>
        <v>1.2</v>
      </c>
      <c r="P45" s="8">
        <v>0</v>
      </c>
      <c r="Q45" s="8">
        <f>ROUND(P45/'Table I'!G14*100,2)</f>
        <v>0</v>
      </c>
      <c r="R45" s="8">
        <v>0</v>
      </c>
      <c r="S45" s="8"/>
      <c r="T45" s="8">
        <v>66000</v>
      </c>
    </row>
    <row r="46" spans="1:20" ht="25.5">
      <c r="A46" s="9"/>
      <c r="B46" s="11" t="s">
        <v>159</v>
      </c>
      <c r="C46" s="10" t="s">
        <v>160</v>
      </c>
      <c r="D46" s="8"/>
      <c r="E46" s="8">
        <v>253627</v>
      </c>
      <c r="F46" s="8">
        <v>0</v>
      </c>
      <c r="G46" s="8"/>
      <c r="H46" s="8">
        <v>253627</v>
      </c>
      <c r="I46" s="8">
        <f>ROUND(H46/'Table I'!G18*100,2)</f>
        <v>4.6</v>
      </c>
      <c r="J46" s="8">
        <v>253627</v>
      </c>
      <c r="K46" s="8">
        <v>0</v>
      </c>
      <c r="L46" s="8">
        <v>253627</v>
      </c>
      <c r="M46" s="8">
        <f>ROUND(L46/('Table I'!G13+'Table I'!G14+'Table I'!G15)*100,2)</f>
        <v>4.6</v>
      </c>
      <c r="N46" s="8"/>
      <c r="O46" s="8">
        <f>ROUND((H46+N46)/'Table I'!G18*100,2)</f>
        <v>4.6</v>
      </c>
      <c r="P46" s="8">
        <v>0</v>
      </c>
      <c r="Q46" s="8">
        <f>ROUND(P46/'Table I'!G14*100,2)</f>
        <v>0</v>
      </c>
      <c r="R46" s="8">
        <v>0</v>
      </c>
      <c r="S46" s="8"/>
      <c r="T46" s="8">
        <v>253627</v>
      </c>
    </row>
    <row r="47" spans="1:20" ht="12.75">
      <c r="A47" s="9"/>
      <c r="B47" s="10" t="s">
        <v>161</v>
      </c>
      <c r="C47" s="10" t="s">
        <v>162</v>
      </c>
      <c r="D47" s="8"/>
      <c r="E47" s="8">
        <v>236603</v>
      </c>
      <c r="F47" s="8">
        <v>0</v>
      </c>
      <c r="G47" s="8"/>
      <c r="H47" s="8">
        <v>236603</v>
      </c>
      <c r="I47" s="8">
        <f>ROUND(H47/'Table I'!G18*100,2)</f>
        <v>4.29</v>
      </c>
      <c r="J47" s="8">
        <v>236603</v>
      </c>
      <c r="K47" s="8">
        <v>0</v>
      </c>
      <c r="L47" s="8">
        <v>236603</v>
      </c>
      <c r="M47" s="8">
        <f>ROUND(L47/('Table I'!G13+'Table I'!G14+'Table I'!G15)*100,2)</f>
        <v>4.29</v>
      </c>
      <c r="N47" s="8"/>
      <c r="O47" s="8">
        <f>ROUND((H47+N47)/'Table I'!G18*100,2)</f>
        <v>4.29</v>
      </c>
      <c r="P47" s="8">
        <v>0</v>
      </c>
      <c r="Q47" s="8">
        <f>ROUND(P47/'Table I'!G14*100,2)</f>
        <v>0</v>
      </c>
      <c r="R47" s="8">
        <v>0</v>
      </c>
      <c r="S47" s="8"/>
      <c r="T47" s="8">
        <v>236603</v>
      </c>
    </row>
    <row r="48" spans="1:20" ht="12.75">
      <c r="A48" s="3"/>
      <c r="B48" s="4" t="s">
        <v>163</v>
      </c>
      <c r="C48" s="4"/>
      <c r="D48" s="5">
        <v>12</v>
      </c>
      <c r="E48" s="5">
        <v>8544</v>
      </c>
      <c r="F48" s="5">
        <v>0</v>
      </c>
      <c r="G48" s="5">
        <v>0</v>
      </c>
      <c r="H48" s="5">
        <v>8544</v>
      </c>
      <c r="I48" s="5">
        <f>ROUND(H48/'Table I'!G18*100,2)</f>
        <v>0.15</v>
      </c>
      <c r="J48" s="5">
        <v>8544</v>
      </c>
      <c r="K48" s="5">
        <v>0</v>
      </c>
      <c r="L48" s="5">
        <v>8544</v>
      </c>
      <c r="M48" s="5">
        <f>ROUND(L48/('Table I'!G13+'Table I'!G14+'Table I'!G15)*100,2)</f>
        <v>0.15</v>
      </c>
      <c r="N48" s="5">
        <v>0</v>
      </c>
      <c r="O48" s="5">
        <f>ROUND((H48+N48)/'Table I'!G18*100,2)</f>
        <v>0.15</v>
      </c>
      <c r="P48" s="5">
        <v>0</v>
      </c>
      <c r="Q48" s="5">
        <f>ROUND(P48/'Table I'!G14*100,2)</f>
        <v>0</v>
      </c>
      <c r="R48" s="5" t="s">
        <v>128</v>
      </c>
      <c r="S48" s="5"/>
      <c r="T48" s="5">
        <v>8544</v>
      </c>
    </row>
    <row r="49" spans="1:20" ht="12.75">
      <c r="A49" s="3"/>
      <c r="B49" s="4" t="s">
        <v>164</v>
      </c>
      <c r="C49" s="4"/>
      <c r="D49" s="5">
        <v>70</v>
      </c>
      <c r="E49" s="5">
        <v>454836</v>
      </c>
      <c r="F49" s="5">
        <v>0</v>
      </c>
      <c r="G49" s="5">
        <v>0</v>
      </c>
      <c r="H49" s="5">
        <v>454836</v>
      </c>
      <c r="I49" s="5">
        <f>ROUND(H49/'Table I'!G18*100,2)</f>
        <v>8.25</v>
      </c>
      <c r="J49" s="5">
        <v>454836</v>
      </c>
      <c r="K49" s="5">
        <v>0</v>
      </c>
      <c r="L49" s="5">
        <v>454836</v>
      </c>
      <c r="M49" s="5">
        <f>ROUND(L49/('Table I'!G13+'Table I'!G14+'Table I'!G15)*100,2)</f>
        <v>8.25</v>
      </c>
      <c r="N49" s="5">
        <v>0</v>
      </c>
      <c r="O49" s="5">
        <f>ROUND((H49+N49)/'Table I'!G18*100,2)</f>
        <v>8.25</v>
      </c>
      <c r="P49" s="5">
        <v>0</v>
      </c>
      <c r="Q49" s="5">
        <f>ROUND(P49/'Table I'!G14*100,2)</f>
        <v>0</v>
      </c>
      <c r="R49" s="5" t="s">
        <v>128</v>
      </c>
      <c r="S49" s="5"/>
      <c r="T49" s="5">
        <v>454836</v>
      </c>
    </row>
    <row r="50" spans="1:20" ht="12.75">
      <c r="A50" s="3"/>
      <c r="B50" s="4" t="s">
        <v>165</v>
      </c>
      <c r="C50" s="4"/>
      <c r="D50" s="5">
        <v>1</v>
      </c>
      <c r="E50" s="5">
        <v>50</v>
      </c>
      <c r="F50" s="5">
        <v>0</v>
      </c>
      <c r="G50" s="5">
        <v>0</v>
      </c>
      <c r="H50" s="5">
        <v>50</v>
      </c>
      <c r="I50" s="5">
        <f>ROUND(H50/'Table I'!G18*100,2)</f>
        <v>0</v>
      </c>
      <c r="J50" s="5">
        <v>50</v>
      </c>
      <c r="K50" s="5">
        <v>0</v>
      </c>
      <c r="L50" s="5">
        <v>50</v>
      </c>
      <c r="M50" s="5">
        <f>ROUND(L50/('Table I'!G13+'Table I'!G14+'Table I'!G15)*100,2)</f>
        <v>0</v>
      </c>
      <c r="N50" s="5">
        <v>0</v>
      </c>
      <c r="O50" s="5">
        <f>ROUND((H50+N50)/'Table I'!G18*100,2)</f>
        <v>0</v>
      </c>
      <c r="P50" s="5">
        <v>0</v>
      </c>
      <c r="Q50" s="5">
        <f>ROUND(P50/'Table I'!G14*100,2)</f>
        <v>0</v>
      </c>
      <c r="R50" s="5" t="s">
        <v>128</v>
      </c>
      <c r="S50" s="5"/>
      <c r="T50" s="5">
        <v>50</v>
      </c>
    </row>
    <row r="51" spans="1:20" ht="12.75">
      <c r="A51" s="3"/>
      <c r="B51" s="4" t="s">
        <v>166</v>
      </c>
      <c r="C51" s="4"/>
      <c r="D51" s="5">
        <v>1</v>
      </c>
      <c r="E51" s="5">
        <v>629</v>
      </c>
      <c r="F51" s="5">
        <v>0</v>
      </c>
      <c r="G51" s="5">
        <v>0</v>
      </c>
      <c r="H51" s="5">
        <v>629</v>
      </c>
      <c r="I51" s="5">
        <f>ROUND(H51/'Table I'!G18*100,2)</f>
        <v>0.01</v>
      </c>
      <c r="J51" s="5">
        <v>629</v>
      </c>
      <c r="K51" s="5">
        <v>0</v>
      </c>
      <c r="L51" s="5">
        <v>629</v>
      </c>
      <c r="M51" s="5">
        <f>ROUND(L51/('Table I'!G13+'Table I'!G14+'Table I'!G15)*100,2)</f>
        <v>0.01</v>
      </c>
      <c r="N51" s="5">
        <v>0</v>
      </c>
      <c r="O51" s="5">
        <f>ROUND((H51+N51)/'Table I'!G18*100,2)</f>
        <v>0.01</v>
      </c>
      <c r="P51" s="5">
        <v>0</v>
      </c>
      <c r="Q51" s="5">
        <f>ROUND(P51/'Table I'!G14*100,2)</f>
        <v>0</v>
      </c>
      <c r="R51" s="5" t="s">
        <v>128</v>
      </c>
      <c r="S51" s="5"/>
      <c r="T51" s="5">
        <v>629</v>
      </c>
    </row>
    <row r="52" spans="1:20" ht="12.75">
      <c r="A52" s="3" t="s">
        <v>132</v>
      </c>
      <c r="B52" s="4" t="s">
        <v>167</v>
      </c>
      <c r="C52" s="4"/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f>ROUND(H52/'Table I'!G18*100,2)</f>
        <v>0</v>
      </c>
      <c r="J52" s="5">
        <v>0</v>
      </c>
      <c r="K52" s="5">
        <v>0</v>
      </c>
      <c r="L52" s="5">
        <v>0</v>
      </c>
      <c r="M52" s="5">
        <f>ROUND(L52/('Table I'!G13+'Table I'!G14+'Table I'!G15)*100,2)</f>
        <v>0</v>
      </c>
      <c r="N52" s="5">
        <v>0</v>
      </c>
      <c r="O52" s="5">
        <f>ROUND((H52+N52)/'Table I'!G18*100,2)</f>
        <v>0</v>
      </c>
      <c r="P52" s="5">
        <v>0</v>
      </c>
      <c r="Q52" s="5">
        <f>ROUND(P52/'Table I'!G14*100,2)</f>
        <v>0</v>
      </c>
      <c r="R52" s="5" t="s">
        <v>128</v>
      </c>
      <c r="S52" s="5"/>
      <c r="T52" s="5">
        <v>0</v>
      </c>
    </row>
    <row r="53" spans="1:20" ht="12.75">
      <c r="A53" s="9"/>
      <c r="B53" s="10"/>
      <c r="C53" s="10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 ht="12.75">
      <c r="A54" s="3"/>
      <c r="B54" s="4" t="s">
        <v>168</v>
      </c>
      <c r="C54" s="4"/>
      <c r="D54" s="5">
        <v>1841</v>
      </c>
      <c r="E54" s="5">
        <v>3642466</v>
      </c>
      <c r="F54" s="5">
        <v>0</v>
      </c>
      <c r="G54" s="5">
        <v>0</v>
      </c>
      <c r="H54" s="5">
        <v>3642466</v>
      </c>
      <c r="I54" s="5">
        <f>ROUND(H54/'Table I'!G18*100,2)</f>
        <v>66.07</v>
      </c>
      <c r="J54" s="5">
        <v>3642466</v>
      </c>
      <c r="K54" s="5">
        <v>0</v>
      </c>
      <c r="L54" s="5">
        <v>3642466</v>
      </c>
      <c r="M54" s="5">
        <f>ROUND(L54/('Table I'!G13+'Table I'!G14+'Table I'!G15)*100,2)</f>
        <v>66.07</v>
      </c>
      <c r="N54" s="5">
        <v>0</v>
      </c>
      <c r="O54" s="5">
        <f>ROUND((H54+N54)/'Table I'!G18*100,2)</f>
        <v>66.07</v>
      </c>
      <c r="P54" s="5">
        <v>0</v>
      </c>
      <c r="Q54" s="5">
        <f>ROUND(P54/'Table I'!G14*100,2)</f>
        <v>0</v>
      </c>
      <c r="R54" s="5"/>
      <c r="S54" s="5"/>
      <c r="T54" s="5">
        <v>3347046</v>
      </c>
    </row>
    <row r="55" spans="1:20" ht="12.75">
      <c r="A55" s="9"/>
      <c r="B55" s="10"/>
      <c r="C55" s="10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 ht="25.5">
      <c r="A56" s="3"/>
      <c r="B56" s="4" t="s">
        <v>169</v>
      </c>
      <c r="C56" s="4"/>
      <c r="D56" s="5">
        <v>1841</v>
      </c>
      <c r="E56" s="5">
        <v>3642466</v>
      </c>
      <c r="F56" s="5">
        <v>0</v>
      </c>
      <c r="G56" s="5">
        <v>0</v>
      </c>
      <c r="H56" s="5">
        <v>3642466</v>
      </c>
      <c r="I56" s="5">
        <f>ROUND(H56/'Table I'!G18*100,2)</f>
        <v>66.07</v>
      </c>
      <c r="J56" s="5">
        <v>3642466</v>
      </c>
      <c r="K56" s="5">
        <v>0</v>
      </c>
      <c r="L56" s="5">
        <v>3642466</v>
      </c>
      <c r="M56" s="5">
        <f>ROUND(L56/('Table I'!G13+'Table I'!G14+'Table I'!G15)*100,2)</f>
        <v>66.07</v>
      </c>
      <c r="N56" s="5">
        <v>0</v>
      </c>
      <c r="O56" s="5">
        <f>ROUND((H56+N56)/'Table I'!G18*100,2)</f>
        <v>66.07</v>
      </c>
      <c r="P56" s="5">
        <v>0</v>
      </c>
      <c r="Q56" s="5">
        <f>ROUND(P56/'Table I'!G18*100,2)</f>
        <v>0</v>
      </c>
      <c r="R56" s="5"/>
      <c r="S56" s="5"/>
      <c r="T56" s="5">
        <v>3347046</v>
      </c>
    </row>
    <row r="57" spans="1:20" ht="12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</row>
    <row r="58" spans="1:20" ht="12.75">
      <c r="A58" s="22" t="s">
        <v>170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</row>
    <row r="59" spans="1:20" ht="12.7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</row>
    <row r="60" spans="1:20" ht="12.75">
      <c r="A60" s="22" t="s">
        <v>119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</row>
    <row r="61" spans="1:20" ht="12.7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</row>
  </sheetData>
  <sheetProtection selectLockedCells="1" selectUnlockedCells="1"/>
  <mergeCells count="28">
    <mergeCell ref="A58:T59"/>
    <mergeCell ref="A60:T61"/>
    <mergeCell ref="J8:L8"/>
    <mergeCell ref="M8:M13"/>
    <mergeCell ref="J9:J13"/>
    <mergeCell ref="K9:K13"/>
    <mergeCell ref="L9:L13"/>
    <mergeCell ref="A57:T57"/>
    <mergeCell ref="J3:M7"/>
    <mergeCell ref="N3:N13"/>
    <mergeCell ref="O3:O13"/>
    <mergeCell ref="P3:Q6"/>
    <mergeCell ref="R3:S6"/>
    <mergeCell ref="T3:T13"/>
    <mergeCell ref="P7:P13"/>
    <mergeCell ref="Q7:Q13"/>
    <mergeCell ref="R7:R13"/>
    <mergeCell ref="S7:S13"/>
    <mergeCell ref="A2:I2"/>
    <mergeCell ref="A3:A13"/>
    <mergeCell ref="B3:B13"/>
    <mergeCell ref="C3:C13"/>
    <mergeCell ref="D3:D13"/>
    <mergeCell ref="E3:E13"/>
    <mergeCell ref="F3:F13"/>
    <mergeCell ref="G3:G13"/>
    <mergeCell ref="H3:H13"/>
    <mergeCell ref="I3:I1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F17" sqref="F17"/>
    </sheetView>
  </sheetViews>
  <sheetFormatPr defaultColWidth="11.57421875" defaultRowHeight="12.75"/>
  <cols>
    <col min="1" max="1" width="4.28125" style="0" customWidth="1"/>
    <col min="2" max="2" width="24.7109375" style="0" customWidth="1"/>
    <col min="3" max="3" width="5.7109375" style="0" customWidth="1"/>
    <col min="4" max="4" width="12.7109375" style="0" customWidth="1"/>
    <col min="5" max="5" width="13.8515625" style="0" customWidth="1"/>
    <col min="6" max="6" width="14.140625" style="0" customWidth="1"/>
    <col min="7" max="7" width="13.8515625" style="0" customWidth="1"/>
    <col min="8" max="8" width="12.28125" style="0" customWidth="1"/>
    <col min="9" max="9" width="20.28125" style="0" customWidth="1"/>
    <col min="10" max="11" width="7.00390625" style="0" customWidth="1"/>
    <col min="12" max="12" width="6.140625" style="0" customWidth="1"/>
    <col min="13" max="13" width="9.00390625" style="0" customWidth="1"/>
    <col min="14" max="14" width="14.140625" style="0" customWidth="1"/>
    <col min="15" max="15" width="19.8515625" style="0" customWidth="1"/>
    <col min="16" max="16" width="10.7109375" style="0" customWidth="1"/>
    <col min="17" max="17" width="8.57421875" style="0" customWidth="1"/>
    <col min="18" max="18" width="11.421875" style="0" customWidth="1"/>
    <col min="19" max="19" width="12.57421875" style="0" customWidth="1"/>
    <col min="20" max="20" width="17.140625" style="0" customWidth="1"/>
  </cols>
  <sheetData>
    <row r="1" spans="1:20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4.25">
      <c r="A2" s="18" t="s">
        <v>171</v>
      </c>
      <c r="B2" s="18"/>
      <c r="C2" s="18"/>
      <c r="D2" s="18"/>
      <c r="E2" s="18"/>
      <c r="F2" s="18"/>
      <c r="G2" s="18"/>
      <c r="H2" s="18"/>
      <c r="I2" s="18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19"/>
      <c r="B3" s="19" t="s">
        <v>56</v>
      </c>
      <c r="C3" s="19" t="s">
        <v>58</v>
      </c>
      <c r="D3" s="19" t="s">
        <v>59</v>
      </c>
      <c r="E3" s="19" t="s">
        <v>27</v>
      </c>
      <c r="F3" s="19" t="s">
        <v>60</v>
      </c>
      <c r="G3" s="19" t="s">
        <v>29</v>
      </c>
      <c r="H3" s="19" t="s">
        <v>61</v>
      </c>
      <c r="I3" s="19" t="s">
        <v>62</v>
      </c>
      <c r="J3" s="19" t="s">
        <v>32</v>
      </c>
      <c r="K3" s="19"/>
      <c r="L3" s="19"/>
      <c r="M3" s="19"/>
      <c r="N3" s="19" t="s">
        <v>33</v>
      </c>
      <c r="O3" s="19" t="s">
        <v>123</v>
      </c>
      <c r="P3" s="19" t="s">
        <v>35</v>
      </c>
      <c r="Q3" s="19"/>
      <c r="R3" s="19" t="s">
        <v>36</v>
      </c>
      <c r="S3" s="19"/>
      <c r="T3" s="19" t="s">
        <v>172</v>
      </c>
    </row>
    <row r="4" spans="1:20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ht="12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20" ht="12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12.75" customHeight="1">
      <c r="A7" s="19"/>
      <c r="B7" s="19"/>
      <c r="C7" s="19"/>
      <c r="D7" s="19"/>
      <c r="E7" s="19"/>
      <c r="F7" s="19"/>
      <c r="G7" s="19"/>
      <c r="H7" s="19"/>
      <c r="I7" s="19"/>
      <c r="J7" s="20" t="s">
        <v>38</v>
      </c>
      <c r="K7" s="20"/>
      <c r="L7" s="20"/>
      <c r="M7" s="19" t="s">
        <v>64</v>
      </c>
      <c r="N7" s="19"/>
      <c r="O7" s="19"/>
      <c r="P7" s="19" t="s">
        <v>40</v>
      </c>
      <c r="Q7" s="19" t="s">
        <v>41</v>
      </c>
      <c r="R7" s="19" t="s">
        <v>124</v>
      </c>
      <c r="S7" s="19" t="s">
        <v>173</v>
      </c>
      <c r="T7" s="19"/>
    </row>
    <row r="8" spans="1:20" ht="12.75" customHeight="1">
      <c r="A8" s="19"/>
      <c r="B8" s="19"/>
      <c r="C8" s="19"/>
      <c r="D8" s="19"/>
      <c r="E8" s="19"/>
      <c r="F8" s="19"/>
      <c r="G8" s="19"/>
      <c r="H8" s="19"/>
      <c r="I8" s="19"/>
      <c r="J8" s="19" t="s">
        <v>65</v>
      </c>
      <c r="K8" s="19" t="s">
        <v>66</v>
      </c>
      <c r="L8" s="19" t="s">
        <v>44</v>
      </c>
      <c r="M8" s="19"/>
      <c r="N8" s="19"/>
      <c r="O8" s="19"/>
      <c r="P8" s="19"/>
      <c r="Q8" s="19"/>
      <c r="R8" s="19"/>
      <c r="S8" s="19"/>
      <c r="T8" s="19"/>
    </row>
    <row r="9" spans="1:20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ht="12.7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pans="1:20" ht="12.7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</row>
    <row r="12" spans="1:20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</row>
    <row r="13" spans="1:20" ht="12.75">
      <c r="A13" s="12" t="s">
        <v>174</v>
      </c>
      <c r="B13" s="12" t="s">
        <v>175</v>
      </c>
      <c r="C13" s="13"/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 t="s">
        <v>128</v>
      </c>
      <c r="S13" s="13"/>
      <c r="T13" s="13">
        <v>0</v>
      </c>
    </row>
    <row r="14" spans="1:20" ht="12.75">
      <c r="A14" s="3" t="s">
        <v>174</v>
      </c>
      <c r="B14" s="4" t="s">
        <v>176</v>
      </c>
      <c r="C14" s="5"/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 t="s">
        <v>128</v>
      </c>
      <c r="S14" s="5"/>
      <c r="T14" s="5">
        <v>0</v>
      </c>
    </row>
    <row r="15" spans="1:20" ht="12.75">
      <c r="A15" s="3" t="s">
        <v>174</v>
      </c>
      <c r="B15" s="4" t="s">
        <v>177</v>
      </c>
      <c r="C15" s="5"/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 t="s">
        <v>128</v>
      </c>
      <c r="S15" s="5"/>
      <c r="T15" s="5">
        <v>0</v>
      </c>
    </row>
    <row r="16" spans="1:20" ht="12.75">
      <c r="A16" s="3" t="s">
        <v>174</v>
      </c>
      <c r="B16" s="4" t="s">
        <v>178</v>
      </c>
      <c r="C16" s="5"/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 t="s">
        <v>128</v>
      </c>
      <c r="S16" s="5"/>
      <c r="T16" s="5">
        <v>0</v>
      </c>
    </row>
    <row r="17" spans="1:20" ht="51">
      <c r="A17" s="3" t="s">
        <v>179</v>
      </c>
      <c r="B17" s="4" t="s">
        <v>180</v>
      </c>
      <c r="C17" s="5"/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 t="s">
        <v>128</v>
      </c>
      <c r="S17" s="5"/>
      <c r="T17" s="5">
        <v>0</v>
      </c>
    </row>
    <row r="18" spans="1:20" ht="38.25">
      <c r="A18" s="3"/>
      <c r="B18" s="4" t="s">
        <v>181</v>
      </c>
      <c r="C18" s="5"/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/>
      <c r="S18" s="5"/>
      <c r="T18" s="5">
        <v>0</v>
      </c>
    </row>
    <row r="19" spans="3:20" ht="12.75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</sheetData>
  <sheetProtection selectLockedCells="1" selectUnlockedCells="1"/>
  <mergeCells count="25">
    <mergeCell ref="R7:R12"/>
    <mergeCell ref="S7:S12"/>
    <mergeCell ref="J8:J12"/>
    <mergeCell ref="K8:K12"/>
    <mergeCell ref="L8:L12"/>
    <mergeCell ref="J3:M6"/>
    <mergeCell ref="N3:N12"/>
    <mergeCell ref="O3:O12"/>
    <mergeCell ref="P3:Q6"/>
    <mergeCell ref="R3:S6"/>
    <mergeCell ref="T3:T12"/>
    <mergeCell ref="J7:L7"/>
    <mergeCell ref="M7:M12"/>
    <mergeCell ref="P7:P12"/>
    <mergeCell ref="Q7:Q12"/>
    <mergeCell ref="A2:I2"/>
    <mergeCell ref="A3:A12"/>
    <mergeCell ref="B3:B12"/>
    <mergeCell ref="C3:C12"/>
    <mergeCell ref="D3:D12"/>
    <mergeCell ref="E3:E12"/>
    <mergeCell ref="F3:F12"/>
    <mergeCell ref="G3:G12"/>
    <mergeCell ref="H3:H12"/>
    <mergeCell ref="I3:I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25">
      <selection activeCell="A1" sqref="A1"/>
    </sheetView>
  </sheetViews>
  <sheetFormatPr defaultColWidth="11.57421875" defaultRowHeight="12.75"/>
  <cols>
    <col min="1" max="1" width="4.28125" style="0" customWidth="1"/>
    <col min="2" max="2" width="21.421875" style="0" customWidth="1"/>
    <col min="3" max="3" width="15.421875" style="0" customWidth="1"/>
    <col min="4" max="4" width="11.00390625" style="0" customWidth="1"/>
    <col min="5" max="5" width="21.421875" style="0" customWidth="1"/>
    <col min="6" max="6" width="15.421875" style="0" customWidth="1"/>
    <col min="7" max="7" width="11.00390625" style="0" customWidth="1"/>
    <col min="8" max="8" width="22.00390625" style="0" customWidth="1"/>
    <col min="9" max="9" width="3.421875" style="0" customWidth="1"/>
    <col min="10" max="10" width="17.28125" style="0" customWidth="1"/>
  </cols>
  <sheetData>
    <row r="1" spans="1:10" ht="14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23" t="s">
        <v>182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2.75" customHeight="1">
      <c r="A3" s="19" t="s">
        <v>183</v>
      </c>
      <c r="B3" s="19" t="s">
        <v>184</v>
      </c>
      <c r="C3" s="19"/>
      <c r="D3" s="19"/>
      <c r="E3" s="19" t="s">
        <v>185</v>
      </c>
      <c r="F3" s="19"/>
      <c r="G3" s="19"/>
      <c r="H3" s="19" t="s">
        <v>186</v>
      </c>
      <c r="I3" s="19"/>
      <c r="J3" s="19" t="s">
        <v>187</v>
      </c>
    </row>
    <row r="4" spans="1:10" ht="12.75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10" ht="12.75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0" ht="12.75">
      <c r="A6" s="19"/>
      <c r="B6" s="19"/>
      <c r="C6" s="19"/>
      <c r="D6" s="19"/>
      <c r="E6" s="19"/>
      <c r="F6" s="19"/>
      <c r="G6" s="19"/>
      <c r="H6" s="19"/>
      <c r="I6" s="19"/>
      <c r="J6" s="19"/>
    </row>
    <row r="7" spans="1:10" ht="12.75">
      <c r="A7" s="19"/>
      <c r="B7" s="19"/>
      <c r="C7" s="19"/>
      <c r="D7" s="19"/>
      <c r="E7" s="19"/>
      <c r="F7" s="19"/>
      <c r="G7" s="19"/>
      <c r="H7" s="19"/>
      <c r="I7" s="19"/>
      <c r="J7" s="19"/>
    </row>
    <row r="8" spans="1:10" ht="12.75">
      <c r="A8" s="19"/>
      <c r="B8" s="19"/>
      <c r="C8" s="19"/>
      <c r="D8" s="19"/>
      <c r="E8" s="19"/>
      <c r="F8" s="19"/>
      <c r="G8" s="19"/>
      <c r="H8" s="19"/>
      <c r="I8" s="19"/>
      <c r="J8" s="19"/>
    </row>
    <row r="9" spans="1:10" ht="12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2.75" customHeight="1">
      <c r="A10" s="20"/>
      <c r="B10" s="19" t="s">
        <v>188</v>
      </c>
      <c r="C10" s="19" t="s">
        <v>189</v>
      </c>
      <c r="D10" s="19" t="s">
        <v>190</v>
      </c>
      <c r="E10" s="19" t="s">
        <v>188</v>
      </c>
      <c r="F10" s="19" t="s">
        <v>189</v>
      </c>
      <c r="G10" s="19" t="s">
        <v>190</v>
      </c>
      <c r="H10" s="20" t="s">
        <v>191</v>
      </c>
      <c r="I10" s="20"/>
      <c r="J10" s="20"/>
    </row>
    <row r="11" spans="1:10" ht="12.75">
      <c r="A11" s="20"/>
      <c r="B11" s="19"/>
      <c r="C11" s="19"/>
      <c r="D11" s="19"/>
      <c r="E11" s="19"/>
      <c r="F11" s="19"/>
      <c r="G11" s="19"/>
      <c r="H11" s="19"/>
      <c r="I11" s="20"/>
      <c r="J11" s="20"/>
    </row>
    <row r="12" spans="1:10" ht="12.75">
      <c r="A12" s="20"/>
      <c r="B12" s="19"/>
      <c r="C12" s="19"/>
      <c r="D12" s="19"/>
      <c r="E12" s="19"/>
      <c r="F12" s="19"/>
      <c r="G12" s="19"/>
      <c r="H12" s="19"/>
      <c r="I12" s="20"/>
      <c r="J12" s="20"/>
    </row>
    <row r="13" spans="1:10" ht="12.75">
      <c r="A13" s="20"/>
      <c r="B13" s="19"/>
      <c r="C13" s="19"/>
      <c r="D13" s="19"/>
      <c r="E13" s="19"/>
      <c r="F13" s="19"/>
      <c r="G13" s="19"/>
      <c r="H13" s="19"/>
      <c r="I13" s="20"/>
      <c r="J13" s="20"/>
    </row>
    <row r="14" spans="1:10" ht="12.75">
      <c r="A14" s="20"/>
      <c r="B14" s="19"/>
      <c r="C14" s="19"/>
      <c r="D14" s="19"/>
      <c r="E14" s="19"/>
      <c r="F14" s="19"/>
      <c r="G14" s="19"/>
      <c r="H14" s="19"/>
      <c r="I14" s="20"/>
      <c r="J14" s="20"/>
    </row>
    <row r="15" spans="1:10" ht="12.75">
      <c r="A15" s="20"/>
      <c r="B15" s="19"/>
      <c r="C15" s="19"/>
      <c r="D15" s="19"/>
      <c r="E15" s="19"/>
      <c r="F15" s="19"/>
      <c r="G15" s="19"/>
      <c r="H15" s="19"/>
      <c r="I15" s="20"/>
      <c r="J15" s="20"/>
    </row>
    <row r="16" spans="1:10" ht="12.75">
      <c r="A16" s="24" t="s">
        <v>192</v>
      </c>
      <c r="B16" s="24" t="s">
        <v>193</v>
      </c>
      <c r="C16" s="24"/>
      <c r="D16" s="24"/>
      <c r="E16" s="24" t="s">
        <v>193</v>
      </c>
      <c r="F16" s="24"/>
      <c r="G16" s="24"/>
      <c r="H16" s="14" t="s">
        <v>194</v>
      </c>
      <c r="I16" s="14" t="s">
        <v>195</v>
      </c>
      <c r="J16" s="24"/>
    </row>
    <row r="17" spans="1:10" ht="12.75">
      <c r="A17" s="24"/>
      <c r="B17" s="24"/>
      <c r="C17" s="24"/>
      <c r="D17" s="24"/>
      <c r="E17" s="24"/>
      <c r="F17" s="24"/>
      <c r="G17" s="24"/>
      <c r="H17" s="14" t="s">
        <v>196</v>
      </c>
      <c r="I17" s="14" t="s">
        <v>195</v>
      </c>
      <c r="J17" s="24"/>
    </row>
    <row r="18" spans="1:10" ht="12.75" customHeight="1">
      <c r="A18" s="24"/>
      <c r="B18" s="24"/>
      <c r="C18" s="24"/>
      <c r="D18" s="24"/>
      <c r="E18" s="24"/>
      <c r="F18" s="24"/>
      <c r="G18" s="24"/>
      <c r="H18" s="25" t="s">
        <v>197</v>
      </c>
      <c r="I18" s="25" t="s">
        <v>195</v>
      </c>
      <c r="J18" s="24"/>
    </row>
    <row r="19" spans="1:10" ht="12.75">
      <c r="A19" s="24"/>
      <c r="B19" s="24"/>
      <c r="C19" s="24"/>
      <c r="D19" s="24"/>
      <c r="E19" s="24"/>
      <c r="F19" s="24"/>
      <c r="G19" s="24"/>
      <c r="H19" s="24"/>
      <c r="I19" s="24"/>
      <c r="J19" s="24"/>
    </row>
    <row r="20" spans="1:10" ht="12.75">
      <c r="A20" s="24"/>
      <c r="B20" s="24"/>
      <c r="C20" s="24"/>
      <c r="D20" s="24"/>
      <c r="E20" s="24"/>
      <c r="F20" s="24"/>
      <c r="G20" s="24"/>
      <c r="H20" s="24"/>
      <c r="I20" s="24"/>
      <c r="J20" s="24"/>
    </row>
    <row r="21" spans="1:10" ht="12.75">
      <c r="A21" s="24"/>
      <c r="B21" s="24"/>
      <c r="C21" s="24"/>
      <c r="D21" s="24"/>
      <c r="E21" s="24"/>
      <c r="F21" s="24"/>
      <c r="G21" s="24"/>
      <c r="H21" s="14" t="s">
        <v>198</v>
      </c>
      <c r="I21" s="14"/>
      <c r="J21" s="24"/>
    </row>
    <row r="22" spans="1:10" ht="12.75" customHeight="1">
      <c r="A22" s="24"/>
      <c r="B22" s="24"/>
      <c r="C22" s="24"/>
      <c r="D22" s="24"/>
      <c r="E22" s="24"/>
      <c r="F22" s="24"/>
      <c r="G22" s="24"/>
      <c r="H22" s="25" t="s">
        <v>199</v>
      </c>
      <c r="I22" s="25"/>
      <c r="J22" s="24"/>
    </row>
    <row r="23" spans="1:10" ht="12.75">
      <c r="A23" s="24"/>
      <c r="B23" s="24"/>
      <c r="C23" s="24"/>
      <c r="D23" s="24"/>
      <c r="E23" s="24"/>
      <c r="F23" s="24"/>
      <c r="G23" s="24"/>
      <c r="H23" s="24"/>
      <c r="I23" s="24"/>
      <c r="J23" s="24"/>
    </row>
    <row r="24" spans="1:10" ht="12.75">
      <c r="A24" s="24" t="s">
        <v>200</v>
      </c>
      <c r="B24" s="24" t="s">
        <v>193</v>
      </c>
      <c r="C24" s="24"/>
      <c r="D24" s="24"/>
      <c r="E24" s="24" t="s">
        <v>193</v>
      </c>
      <c r="F24" s="24"/>
      <c r="G24" s="24"/>
      <c r="H24" s="14" t="s">
        <v>194</v>
      </c>
      <c r="I24" s="14" t="s">
        <v>195</v>
      </c>
      <c r="J24" s="24"/>
    </row>
    <row r="25" spans="1:10" ht="12.75">
      <c r="A25" s="24"/>
      <c r="B25" s="24"/>
      <c r="C25" s="24"/>
      <c r="D25" s="24"/>
      <c r="E25" s="24"/>
      <c r="F25" s="24"/>
      <c r="G25" s="24"/>
      <c r="H25" s="14" t="s">
        <v>196</v>
      </c>
      <c r="I25" s="14" t="s">
        <v>195</v>
      </c>
      <c r="J25" s="24"/>
    </row>
    <row r="26" spans="1:10" ht="12.75" customHeight="1">
      <c r="A26" s="24"/>
      <c r="B26" s="24"/>
      <c r="C26" s="24"/>
      <c r="D26" s="24"/>
      <c r="E26" s="24"/>
      <c r="F26" s="24"/>
      <c r="G26" s="24"/>
      <c r="H26" s="25" t="s">
        <v>197</v>
      </c>
      <c r="I26" s="25" t="s">
        <v>195</v>
      </c>
      <c r="J26" s="24"/>
    </row>
    <row r="27" spans="1:10" ht="12.75">
      <c r="A27" s="24"/>
      <c r="B27" s="24"/>
      <c r="C27" s="24"/>
      <c r="D27" s="24"/>
      <c r="E27" s="24"/>
      <c r="F27" s="24"/>
      <c r="G27" s="24"/>
      <c r="H27" s="24"/>
      <c r="I27" s="24"/>
      <c r="J27" s="24"/>
    </row>
    <row r="28" spans="1:10" ht="12.75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pans="1:10" ht="12.75">
      <c r="A29" s="24"/>
      <c r="B29" s="24"/>
      <c r="C29" s="24"/>
      <c r="D29" s="24"/>
      <c r="E29" s="24"/>
      <c r="F29" s="24"/>
      <c r="G29" s="24"/>
      <c r="H29" s="14" t="s">
        <v>198</v>
      </c>
      <c r="I29" s="14"/>
      <c r="J29" s="24"/>
    </row>
    <row r="30" spans="1:10" ht="12.75" customHeight="1">
      <c r="A30" s="24"/>
      <c r="B30" s="24"/>
      <c r="C30" s="24"/>
      <c r="D30" s="24"/>
      <c r="E30" s="24"/>
      <c r="F30" s="24"/>
      <c r="G30" s="24"/>
      <c r="H30" s="25" t="s">
        <v>199</v>
      </c>
      <c r="I30" s="25"/>
      <c r="J30" s="24"/>
    </row>
    <row r="31" spans="1:10" ht="12.75">
      <c r="A31" s="24"/>
      <c r="B31" s="24"/>
      <c r="C31" s="24"/>
      <c r="D31" s="24"/>
      <c r="E31" s="24"/>
      <c r="F31" s="24"/>
      <c r="G31" s="24"/>
      <c r="H31" s="24"/>
      <c r="I31" s="24"/>
      <c r="J31" s="24"/>
    </row>
    <row r="32" spans="1:10" ht="12.75">
      <c r="A32" s="24" t="s">
        <v>201</v>
      </c>
      <c r="B32" s="24" t="s">
        <v>193</v>
      </c>
      <c r="C32" s="24"/>
      <c r="D32" s="24"/>
      <c r="E32" s="24" t="s">
        <v>193</v>
      </c>
      <c r="F32" s="24"/>
      <c r="G32" s="24"/>
      <c r="H32" s="14" t="s">
        <v>194</v>
      </c>
      <c r="I32" s="14" t="s">
        <v>195</v>
      </c>
      <c r="J32" s="24"/>
    </row>
    <row r="33" spans="1:10" ht="12.75">
      <c r="A33" s="24"/>
      <c r="B33" s="24"/>
      <c r="C33" s="24"/>
      <c r="D33" s="24"/>
      <c r="E33" s="24"/>
      <c r="F33" s="24"/>
      <c r="G33" s="24"/>
      <c r="H33" s="14" t="s">
        <v>196</v>
      </c>
      <c r="I33" s="14" t="s">
        <v>195</v>
      </c>
      <c r="J33" s="24"/>
    </row>
    <row r="34" spans="1:10" ht="12.75" customHeight="1">
      <c r="A34" s="24"/>
      <c r="B34" s="24"/>
      <c r="C34" s="24"/>
      <c r="D34" s="24"/>
      <c r="E34" s="24"/>
      <c r="F34" s="24"/>
      <c r="G34" s="24"/>
      <c r="H34" s="25" t="s">
        <v>197</v>
      </c>
      <c r="I34" s="25" t="s">
        <v>195</v>
      </c>
      <c r="J34" s="24"/>
    </row>
    <row r="35" spans="1:10" ht="12.75">
      <c r="A35" s="24"/>
      <c r="B35" s="24"/>
      <c r="C35" s="24"/>
      <c r="D35" s="24"/>
      <c r="E35" s="24"/>
      <c r="F35" s="24"/>
      <c r="G35" s="24"/>
      <c r="H35" s="24"/>
      <c r="I35" s="24"/>
      <c r="J35" s="24"/>
    </row>
    <row r="36" spans="1:10" ht="12.75">
      <c r="A36" s="24"/>
      <c r="B36" s="24"/>
      <c r="C36" s="24"/>
      <c r="D36" s="24"/>
      <c r="E36" s="24"/>
      <c r="F36" s="24"/>
      <c r="G36" s="24"/>
      <c r="H36" s="24"/>
      <c r="I36" s="24"/>
      <c r="J36" s="24"/>
    </row>
    <row r="37" spans="1:10" ht="12.75">
      <c r="A37" s="24"/>
      <c r="B37" s="24"/>
      <c r="C37" s="24"/>
      <c r="D37" s="24"/>
      <c r="E37" s="24"/>
      <c r="F37" s="24"/>
      <c r="G37" s="24"/>
      <c r="H37" s="14" t="s">
        <v>198</v>
      </c>
      <c r="I37" s="14"/>
      <c r="J37" s="24"/>
    </row>
    <row r="38" spans="1:10" ht="12.75" customHeight="1">
      <c r="A38" s="24"/>
      <c r="B38" s="24"/>
      <c r="C38" s="24"/>
      <c r="D38" s="24"/>
      <c r="E38" s="24"/>
      <c r="F38" s="24"/>
      <c r="G38" s="24"/>
      <c r="H38" s="25" t="s">
        <v>199</v>
      </c>
      <c r="I38" s="25"/>
      <c r="J38" s="24"/>
    </row>
    <row r="39" spans="1:10" ht="12.75">
      <c r="A39" s="24"/>
      <c r="B39" s="24"/>
      <c r="C39" s="24"/>
      <c r="D39" s="24"/>
      <c r="E39" s="24"/>
      <c r="F39" s="24"/>
      <c r="G39" s="24"/>
      <c r="H39" s="24"/>
      <c r="I39" s="24"/>
      <c r="J39" s="24"/>
    </row>
    <row r="40" spans="1:10" ht="12.75">
      <c r="A40" s="24" t="s">
        <v>202</v>
      </c>
      <c r="B40" s="24" t="s">
        <v>193</v>
      </c>
      <c r="C40" s="24"/>
      <c r="D40" s="24"/>
      <c r="E40" s="24" t="s">
        <v>193</v>
      </c>
      <c r="F40" s="24"/>
      <c r="G40" s="24"/>
      <c r="H40" s="14" t="s">
        <v>194</v>
      </c>
      <c r="I40" s="14" t="s">
        <v>195</v>
      </c>
      <c r="J40" s="24"/>
    </row>
    <row r="41" spans="1:10" ht="12.75">
      <c r="A41" s="24"/>
      <c r="B41" s="24"/>
      <c r="C41" s="24"/>
      <c r="D41" s="24"/>
      <c r="E41" s="24"/>
      <c r="F41" s="24"/>
      <c r="G41" s="24"/>
      <c r="H41" s="14" t="s">
        <v>196</v>
      </c>
      <c r="I41" s="14" t="s">
        <v>195</v>
      </c>
      <c r="J41" s="24"/>
    </row>
    <row r="42" spans="1:10" ht="12.75" customHeight="1">
      <c r="A42" s="24"/>
      <c r="B42" s="24"/>
      <c r="C42" s="24"/>
      <c r="D42" s="24"/>
      <c r="E42" s="24"/>
      <c r="F42" s="24"/>
      <c r="G42" s="24"/>
      <c r="H42" s="25" t="s">
        <v>197</v>
      </c>
      <c r="I42" s="25" t="s">
        <v>195</v>
      </c>
      <c r="J42" s="24"/>
    </row>
    <row r="43" spans="1:10" ht="12.75">
      <c r="A43" s="24"/>
      <c r="B43" s="24"/>
      <c r="C43" s="24"/>
      <c r="D43" s="24"/>
      <c r="E43" s="24"/>
      <c r="F43" s="24"/>
      <c r="G43" s="24"/>
      <c r="H43" s="24"/>
      <c r="I43" s="24"/>
      <c r="J43" s="24"/>
    </row>
    <row r="44" spans="1:10" ht="12.75">
      <c r="A44" s="24"/>
      <c r="B44" s="24"/>
      <c r="C44" s="24"/>
      <c r="D44" s="24"/>
      <c r="E44" s="24"/>
      <c r="F44" s="24"/>
      <c r="G44" s="24"/>
      <c r="H44" s="24"/>
      <c r="I44" s="24"/>
      <c r="J44" s="24"/>
    </row>
    <row r="45" spans="1:10" ht="12.75">
      <c r="A45" s="24"/>
      <c r="B45" s="24"/>
      <c r="C45" s="24"/>
      <c r="D45" s="24"/>
      <c r="E45" s="24"/>
      <c r="F45" s="24"/>
      <c r="G45" s="24"/>
      <c r="H45" s="14" t="s">
        <v>198</v>
      </c>
      <c r="I45" s="14"/>
      <c r="J45" s="24"/>
    </row>
    <row r="46" spans="1:10" ht="12.75" customHeight="1">
      <c r="A46" s="24"/>
      <c r="B46" s="24"/>
      <c r="C46" s="24"/>
      <c r="D46" s="24"/>
      <c r="E46" s="24"/>
      <c r="F46" s="24"/>
      <c r="G46" s="24"/>
      <c r="H46" s="25" t="s">
        <v>199</v>
      </c>
      <c r="I46" s="25"/>
      <c r="J46" s="24"/>
    </row>
    <row r="47" spans="1:10" ht="12.75">
      <c r="A47" s="24"/>
      <c r="B47" s="24"/>
      <c r="C47" s="24"/>
      <c r="D47" s="24"/>
      <c r="E47" s="24"/>
      <c r="F47" s="24"/>
      <c r="G47" s="24"/>
      <c r="H47" s="24"/>
      <c r="I47" s="24"/>
      <c r="J47" s="24"/>
    </row>
    <row r="48" spans="1:10" ht="12.75">
      <c r="A48" s="24" t="s">
        <v>203</v>
      </c>
      <c r="B48" s="24" t="s">
        <v>193</v>
      </c>
      <c r="C48" s="24"/>
      <c r="D48" s="24"/>
      <c r="E48" s="24" t="s">
        <v>193</v>
      </c>
      <c r="F48" s="24"/>
      <c r="G48" s="24"/>
      <c r="H48" s="14" t="s">
        <v>194</v>
      </c>
      <c r="I48" s="14" t="s">
        <v>195</v>
      </c>
      <c r="J48" s="24"/>
    </row>
    <row r="49" spans="1:10" ht="12.75">
      <c r="A49" s="24"/>
      <c r="B49" s="24"/>
      <c r="C49" s="24"/>
      <c r="D49" s="24"/>
      <c r="E49" s="24"/>
      <c r="F49" s="24"/>
      <c r="G49" s="24"/>
      <c r="H49" s="14" t="s">
        <v>196</v>
      </c>
      <c r="I49" s="14" t="s">
        <v>195</v>
      </c>
      <c r="J49" s="24"/>
    </row>
    <row r="50" spans="1:10" ht="12.75" customHeight="1">
      <c r="A50" s="24"/>
      <c r="B50" s="24"/>
      <c r="C50" s="24"/>
      <c r="D50" s="24"/>
      <c r="E50" s="24"/>
      <c r="F50" s="24"/>
      <c r="G50" s="24"/>
      <c r="H50" s="25" t="s">
        <v>197</v>
      </c>
      <c r="I50" s="25" t="s">
        <v>195</v>
      </c>
      <c r="J50" s="24"/>
    </row>
    <row r="51" spans="1:10" ht="12.75">
      <c r="A51" s="24"/>
      <c r="B51" s="24"/>
      <c r="C51" s="24"/>
      <c r="D51" s="24"/>
      <c r="E51" s="24"/>
      <c r="F51" s="24"/>
      <c r="G51" s="24"/>
      <c r="H51" s="24"/>
      <c r="I51" s="24"/>
      <c r="J51" s="24"/>
    </row>
    <row r="52" spans="1:10" ht="12.75">
      <c r="A52" s="24"/>
      <c r="B52" s="24"/>
      <c r="C52" s="24"/>
      <c r="D52" s="24"/>
      <c r="E52" s="24"/>
      <c r="F52" s="24"/>
      <c r="G52" s="24"/>
      <c r="H52" s="24"/>
      <c r="I52" s="24"/>
      <c r="J52" s="24"/>
    </row>
    <row r="53" spans="1:10" ht="12.75">
      <c r="A53" s="24"/>
      <c r="B53" s="24"/>
      <c r="C53" s="24"/>
      <c r="D53" s="24"/>
      <c r="E53" s="24"/>
      <c r="F53" s="24"/>
      <c r="G53" s="24"/>
      <c r="H53" s="14" t="s">
        <v>198</v>
      </c>
      <c r="I53" s="14"/>
      <c r="J53" s="24"/>
    </row>
    <row r="54" spans="1:10" ht="12.75" customHeight="1">
      <c r="A54" s="24"/>
      <c r="B54" s="24"/>
      <c r="C54" s="24"/>
      <c r="D54" s="24"/>
      <c r="E54" s="24"/>
      <c r="F54" s="24"/>
      <c r="G54" s="24"/>
      <c r="H54" s="25" t="s">
        <v>199</v>
      </c>
      <c r="I54" s="25"/>
      <c r="J54" s="24"/>
    </row>
    <row r="55" spans="1:10" ht="12.75">
      <c r="A55" s="24"/>
      <c r="B55" s="24"/>
      <c r="C55" s="24"/>
      <c r="D55" s="24"/>
      <c r="E55" s="24"/>
      <c r="F55" s="24"/>
      <c r="G55" s="24"/>
      <c r="H55" s="24"/>
      <c r="I55" s="24"/>
      <c r="J55" s="24"/>
    </row>
    <row r="56" spans="1:10" ht="12.75">
      <c r="A56" s="24" t="s">
        <v>204</v>
      </c>
      <c r="B56" s="24" t="s">
        <v>193</v>
      </c>
      <c r="C56" s="24"/>
      <c r="D56" s="24"/>
      <c r="E56" s="24" t="s">
        <v>193</v>
      </c>
      <c r="F56" s="24"/>
      <c r="G56" s="24"/>
      <c r="H56" s="14" t="s">
        <v>194</v>
      </c>
      <c r="I56" s="14" t="s">
        <v>195</v>
      </c>
      <c r="J56" s="24"/>
    </row>
    <row r="57" spans="1:10" ht="12.75">
      <c r="A57" s="24"/>
      <c r="B57" s="24"/>
      <c r="C57" s="24"/>
      <c r="D57" s="24"/>
      <c r="E57" s="24"/>
      <c r="F57" s="24"/>
      <c r="G57" s="24"/>
      <c r="H57" s="14" t="s">
        <v>196</v>
      </c>
      <c r="I57" s="14" t="s">
        <v>195</v>
      </c>
      <c r="J57" s="24"/>
    </row>
    <row r="58" spans="1:10" ht="12.75" customHeight="1">
      <c r="A58" s="24"/>
      <c r="B58" s="24"/>
      <c r="C58" s="24"/>
      <c r="D58" s="24"/>
      <c r="E58" s="24"/>
      <c r="F58" s="24"/>
      <c r="G58" s="24"/>
      <c r="H58" s="25" t="s">
        <v>197</v>
      </c>
      <c r="I58" s="25" t="s">
        <v>195</v>
      </c>
      <c r="J58" s="24"/>
    </row>
    <row r="59" spans="1:10" ht="12.75">
      <c r="A59" s="24"/>
      <c r="B59" s="24"/>
      <c r="C59" s="24"/>
      <c r="D59" s="24"/>
      <c r="E59" s="24"/>
      <c r="F59" s="24"/>
      <c r="G59" s="24"/>
      <c r="H59" s="24"/>
      <c r="I59" s="24"/>
      <c r="J59" s="24"/>
    </row>
    <row r="60" spans="1:10" ht="12.75">
      <c r="A60" s="24"/>
      <c r="B60" s="24"/>
      <c r="C60" s="24"/>
      <c r="D60" s="24"/>
      <c r="E60" s="24"/>
      <c r="F60" s="24"/>
      <c r="G60" s="24"/>
      <c r="H60" s="24"/>
      <c r="I60" s="24"/>
      <c r="J60" s="24"/>
    </row>
    <row r="61" spans="1:10" ht="12.75">
      <c r="A61" s="24"/>
      <c r="B61" s="24"/>
      <c r="C61" s="24"/>
      <c r="D61" s="24"/>
      <c r="E61" s="24"/>
      <c r="F61" s="24"/>
      <c r="G61" s="24"/>
      <c r="H61" s="14" t="s">
        <v>198</v>
      </c>
      <c r="I61" s="14"/>
      <c r="J61" s="24"/>
    </row>
    <row r="62" spans="1:10" ht="12.75" customHeight="1">
      <c r="A62" s="24"/>
      <c r="B62" s="24"/>
      <c r="C62" s="24"/>
      <c r="D62" s="24"/>
      <c r="E62" s="24"/>
      <c r="F62" s="24"/>
      <c r="G62" s="24"/>
      <c r="H62" s="25" t="s">
        <v>199</v>
      </c>
      <c r="I62" s="25"/>
      <c r="J62" s="24"/>
    </row>
    <row r="63" spans="1:10" ht="12.75">
      <c r="A63" s="24"/>
      <c r="B63" s="24"/>
      <c r="C63" s="24"/>
      <c r="D63" s="24"/>
      <c r="E63" s="24"/>
      <c r="F63" s="24"/>
      <c r="G63" s="24"/>
      <c r="H63" s="24"/>
      <c r="I63" s="24"/>
      <c r="J63" s="24"/>
    </row>
  </sheetData>
  <sheetProtection selectLockedCells="1" selectUnlockedCells="1"/>
  <mergeCells count="87">
    <mergeCell ref="G56:G63"/>
    <mergeCell ref="J56:J63"/>
    <mergeCell ref="H58:H60"/>
    <mergeCell ref="I58:I60"/>
    <mergeCell ref="H62:H63"/>
    <mergeCell ref="I62:I63"/>
    <mergeCell ref="A56:A63"/>
    <mergeCell ref="B56:B63"/>
    <mergeCell ref="C56:C63"/>
    <mergeCell ref="D56:D63"/>
    <mergeCell ref="E56:E63"/>
    <mergeCell ref="F56:F63"/>
    <mergeCell ref="G48:G55"/>
    <mergeCell ref="J48:J55"/>
    <mergeCell ref="H50:H52"/>
    <mergeCell ref="I50:I52"/>
    <mergeCell ref="H54:H55"/>
    <mergeCell ref="I54:I55"/>
    <mergeCell ref="A48:A55"/>
    <mergeCell ref="B48:B55"/>
    <mergeCell ref="C48:C55"/>
    <mergeCell ref="D48:D55"/>
    <mergeCell ref="E48:E55"/>
    <mergeCell ref="F48:F55"/>
    <mergeCell ref="G40:G47"/>
    <mergeCell ref="J40:J47"/>
    <mergeCell ref="H42:H44"/>
    <mergeCell ref="I42:I44"/>
    <mergeCell ref="H46:H47"/>
    <mergeCell ref="I46:I47"/>
    <mergeCell ref="A40:A47"/>
    <mergeCell ref="B40:B47"/>
    <mergeCell ref="C40:C47"/>
    <mergeCell ref="D40:D47"/>
    <mergeCell ref="E40:E47"/>
    <mergeCell ref="F40:F47"/>
    <mergeCell ref="G32:G39"/>
    <mergeCell ref="J32:J39"/>
    <mergeCell ref="H34:H36"/>
    <mergeCell ref="I34:I36"/>
    <mergeCell ref="H38:H39"/>
    <mergeCell ref="I38:I39"/>
    <mergeCell ref="A32:A39"/>
    <mergeCell ref="B32:B39"/>
    <mergeCell ref="C32:C39"/>
    <mergeCell ref="D32:D39"/>
    <mergeCell ref="E32:E39"/>
    <mergeCell ref="F32:F39"/>
    <mergeCell ref="F24:F31"/>
    <mergeCell ref="G24:G31"/>
    <mergeCell ref="J24:J31"/>
    <mergeCell ref="H26:H28"/>
    <mergeCell ref="I26:I28"/>
    <mergeCell ref="H30:H31"/>
    <mergeCell ref="I30:I31"/>
    <mergeCell ref="J16:J23"/>
    <mergeCell ref="H18:H20"/>
    <mergeCell ref="I18:I20"/>
    <mergeCell ref="H22:H23"/>
    <mergeCell ref="I22:I23"/>
    <mergeCell ref="A24:A31"/>
    <mergeCell ref="B24:B31"/>
    <mergeCell ref="C24:C31"/>
    <mergeCell ref="D24:D31"/>
    <mergeCell ref="E24:E31"/>
    <mergeCell ref="G10:G15"/>
    <mergeCell ref="H10:I15"/>
    <mergeCell ref="J10:J15"/>
    <mergeCell ref="A16:A23"/>
    <mergeCell ref="B16:B23"/>
    <mergeCell ref="C16:C23"/>
    <mergeCell ref="D16:D23"/>
    <mergeCell ref="E16:E23"/>
    <mergeCell ref="F16:F23"/>
    <mergeCell ref="G16:G23"/>
    <mergeCell ref="A10:A15"/>
    <mergeCell ref="B10:B15"/>
    <mergeCell ref="C10:C15"/>
    <mergeCell ref="D10:D15"/>
    <mergeCell ref="E10:E15"/>
    <mergeCell ref="F10:F15"/>
    <mergeCell ref="A2:J2"/>
    <mergeCell ref="A3:A9"/>
    <mergeCell ref="B3:D9"/>
    <mergeCell ref="E3:G9"/>
    <mergeCell ref="H3:I9"/>
    <mergeCell ref="J3:J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2022-01-21T10:16:51Z</dcterms:modified>
  <cp:category/>
  <cp:version/>
  <cp:contentType/>
  <cp:contentStatus/>
</cp:coreProperties>
</file>